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R2年度\03　部活\バドミントン部\01　大会運営準備\⑦20201205-12　中学全道新人予選\04　申込\"/>
    </mc:Choice>
  </mc:AlternateContent>
  <bookViews>
    <workbookView xWindow="600" yWindow="45" windowWidth="19395" windowHeight="7155"/>
  </bookViews>
  <sheets>
    <sheet name="①基本データ" sheetId="1" r:id="rId1"/>
    <sheet name="②個人戦申込" sheetId="4" r:id="rId2"/>
    <sheet name="③団体戦申込" sheetId="6" r:id="rId3"/>
  </sheets>
  <definedNames>
    <definedName name="_xlnm.Print_Area" localSheetId="0">①基本データ!$A$1:$F$24</definedName>
    <definedName name="_xlnm.Print_Area" localSheetId="1">②個人戦申込!$A$1:$I$66</definedName>
  </definedNames>
  <calcPr calcId="162913"/>
</workbook>
</file>

<file path=xl/calcChain.xml><?xml version="1.0" encoding="utf-8"?>
<calcChain xmlns="http://schemas.openxmlformats.org/spreadsheetml/2006/main">
  <c r="G7" i="6" l="1"/>
  <c r="L26" i="6"/>
  <c r="L25" i="6"/>
  <c r="L24" i="6"/>
  <c r="L23" i="6"/>
  <c r="L22" i="6"/>
  <c r="L21" i="6"/>
  <c r="L20" i="6"/>
  <c r="L19" i="6"/>
  <c r="L18" i="6"/>
  <c r="L17" i="6"/>
  <c r="L16" i="6"/>
  <c r="L15" i="6"/>
  <c r="L14" i="6"/>
  <c r="L13" i="6"/>
  <c r="L12" i="6"/>
  <c r="L11" i="6"/>
  <c r="L10" i="6"/>
  <c r="L9" i="6"/>
  <c r="L8" i="6"/>
  <c r="I4" i="4"/>
  <c r="N8" i="4"/>
  <c r="N9" i="4"/>
  <c r="N10" i="4"/>
  <c r="N11" i="4"/>
  <c r="N12" i="4"/>
  <c r="N13" i="4"/>
  <c r="N14" i="4"/>
  <c r="N15" i="4"/>
  <c r="N16" i="4"/>
  <c r="N17" i="4"/>
  <c r="N18" i="4"/>
  <c r="N19" i="4"/>
  <c r="N20" i="4"/>
  <c r="N21" i="4"/>
  <c r="N22" i="4"/>
  <c r="N23" i="4"/>
  <c r="N24" i="4"/>
  <c r="N25" i="4"/>
  <c r="N26" i="4"/>
  <c r="E13" i="1"/>
  <c r="E11" i="1"/>
  <c r="E12" i="1"/>
  <c r="E10" i="1"/>
  <c r="A1" i="4"/>
  <c r="G56" i="4"/>
  <c r="G54" i="4"/>
  <c r="G52" i="4"/>
  <c r="G50" i="4"/>
  <c r="G48" i="4"/>
  <c r="G46" i="4"/>
  <c r="G44" i="4"/>
  <c r="G42" i="4"/>
  <c r="G40" i="4"/>
  <c r="G38" i="4"/>
  <c r="B40" i="4"/>
  <c r="B42" i="4"/>
  <c r="B44" i="4"/>
  <c r="B46" i="4"/>
  <c r="B48" i="4"/>
  <c r="B50" i="4"/>
  <c r="B52" i="4"/>
  <c r="B54" i="4"/>
  <c r="B56" i="4"/>
  <c r="B38" i="4"/>
  <c r="G33" i="4"/>
  <c r="G32" i="4"/>
  <c r="G31" i="4"/>
  <c r="G30" i="4"/>
  <c r="G29" i="4"/>
  <c r="G28" i="4"/>
  <c r="G27" i="4"/>
  <c r="G26" i="4"/>
  <c r="G25" i="4"/>
  <c r="G24" i="4"/>
  <c r="G23" i="4"/>
  <c r="G22" i="4"/>
  <c r="G21" i="4"/>
  <c r="G20" i="4"/>
  <c r="G19" i="4"/>
  <c r="G18" i="4"/>
  <c r="G17" i="4"/>
  <c r="G16" i="4"/>
  <c r="G15" i="4"/>
  <c r="G14" i="4"/>
  <c r="G13" i="4"/>
  <c r="G12" i="4"/>
  <c r="G11" i="4"/>
  <c r="G10" i="4"/>
  <c r="G9" i="4"/>
  <c r="B33" i="4"/>
  <c r="B32" i="4"/>
  <c r="B31" i="4"/>
  <c r="B30" i="4"/>
  <c r="B29" i="4"/>
  <c r="B28" i="4"/>
  <c r="B27" i="4"/>
  <c r="B26" i="4"/>
  <c r="B25" i="4"/>
  <c r="B24" i="4"/>
  <c r="B23" i="4"/>
  <c r="B22" i="4"/>
  <c r="B21" i="4"/>
  <c r="B20" i="4"/>
  <c r="B19" i="4"/>
  <c r="B18" i="4"/>
  <c r="B17" i="4"/>
  <c r="B16" i="4"/>
  <c r="B15" i="4"/>
  <c r="B14" i="4"/>
  <c r="B13" i="4"/>
  <c r="B12" i="4"/>
  <c r="B11" i="4"/>
  <c r="B10" i="4"/>
  <c r="B9" i="4"/>
  <c r="E9" i="1"/>
  <c r="E8" i="1"/>
  <c r="E14" i="1" s="1"/>
  <c r="A1" i="6"/>
  <c r="E15" i="1" l="1"/>
  <c r="E18" i="1"/>
  <c r="E19" i="1"/>
  <c r="E20" i="1"/>
  <c r="E21" i="1" l="1"/>
  <c r="E16" i="1"/>
</calcChain>
</file>

<file path=xl/sharedStrings.xml><?xml version="1.0" encoding="utf-8"?>
<sst xmlns="http://schemas.openxmlformats.org/spreadsheetml/2006/main" count="165" uniqueCount="99">
  <si>
    <t>BS（男子ｼﾝｸﾞﾙｽ）</t>
    <rPh sb="3" eb="5">
      <t>ダンシ</t>
    </rPh>
    <phoneticPr fontId="2"/>
  </si>
  <si>
    <t>BD（男子ﾀﾞﾌﾞﾙｽ）</t>
    <rPh sb="3" eb="5">
      <t>ダンシ</t>
    </rPh>
    <phoneticPr fontId="2"/>
  </si>
  <si>
    <t>GS（女子ｼﾝｸﾞﾙｽ）</t>
    <rPh sb="3" eb="5">
      <t>ジョシ</t>
    </rPh>
    <phoneticPr fontId="2"/>
  </si>
  <si>
    <t>GD（女子ﾀﾞﾌﾞﾙｽ）</t>
    <rPh sb="3" eb="5">
      <t>ジョシ</t>
    </rPh>
    <phoneticPr fontId="2"/>
  </si>
  <si>
    <t>人</t>
    <rPh sb="0" eb="1">
      <t>ニン</t>
    </rPh>
    <phoneticPr fontId="2"/>
  </si>
  <si>
    <t>組</t>
    <rPh sb="0" eb="1">
      <t>クミ</t>
    </rPh>
    <phoneticPr fontId="2"/>
  </si>
  <si>
    <t>学校名</t>
    <rPh sb="0" eb="3">
      <t>ガッコウメイ</t>
    </rPh>
    <phoneticPr fontId="2"/>
  </si>
  <si>
    <t>団体戦参加料</t>
    <rPh sb="0" eb="3">
      <t>ダンタイセン</t>
    </rPh>
    <rPh sb="3" eb="6">
      <t>サンカリョウ</t>
    </rPh>
    <phoneticPr fontId="2"/>
  </si>
  <si>
    <t>円</t>
    <rPh sb="0" eb="1">
      <t>エン</t>
    </rPh>
    <phoneticPr fontId="2"/>
  </si>
  <si>
    <t>個人戦参加料</t>
    <rPh sb="0" eb="3">
      <t>コジンセン</t>
    </rPh>
    <rPh sb="3" eb="6">
      <t>サンカリョウ</t>
    </rPh>
    <phoneticPr fontId="2"/>
  </si>
  <si>
    <t>参加料合計</t>
    <rPh sb="0" eb="3">
      <t>サンカリョウ</t>
    </rPh>
    <rPh sb="3" eb="5">
      <t>ゴウケイ</t>
    </rPh>
    <phoneticPr fontId="2"/>
  </si>
  <si>
    <t>大会名</t>
    <rPh sb="0" eb="2">
      <t>タイカイ</t>
    </rPh>
    <rPh sb="2" eb="3">
      <t>メイ</t>
    </rPh>
    <phoneticPr fontId="2"/>
  </si>
  <si>
    <t>申込先</t>
    <rPh sb="0" eb="2">
      <t>モウシコミ</t>
    </rPh>
    <rPh sb="2" eb="3">
      <t>サキ</t>
    </rPh>
    <phoneticPr fontId="2"/>
  </si>
  <si>
    <t>申込責任者</t>
    <rPh sb="0" eb="2">
      <t>モウシコミ</t>
    </rPh>
    <rPh sb="2" eb="5">
      <t>セキニンシャ</t>
    </rPh>
    <phoneticPr fontId="2"/>
  </si>
  <si>
    <t>学校名</t>
    <rPh sb="0" eb="3">
      <t>ガッコウメイ</t>
    </rPh>
    <phoneticPr fontId="2"/>
  </si>
  <si>
    <t>学校電話番号</t>
    <rPh sb="0" eb="2">
      <t>ガッコウ</t>
    </rPh>
    <rPh sb="2" eb="4">
      <t>デンワ</t>
    </rPh>
    <rPh sb="4" eb="6">
      <t>バンゴウ</t>
    </rPh>
    <phoneticPr fontId="2"/>
  </si>
  <si>
    <t>確認用メールアドレス</t>
    <rPh sb="0" eb="2">
      <t>カクニン</t>
    </rPh>
    <rPh sb="2" eb="3">
      <t>ヨウ</t>
    </rPh>
    <phoneticPr fontId="2"/>
  </si>
  <si>
    <t>当日の引率者名</t>
    <rPh sb="0" eb="2">
      <t>トウジツ</t>
    </rPh>
    <rPh sb="3" eb="6">
      <t>インソツシャ</t>
    </rPh>
    <rPh sb="6" eb="7">
      <t>メイ</t>
    </rPh>
    <phoneticPr fontId="2"/>
  </si>
  <si>
    <t>外部コーチ名</t>
    <rPh sb="0" eb="2">
      <t>ガイブ</t>
    </rPh>
    <rPh sb="5" eb="6">
      <t>メイ</t>
    </rPh>
    <phoneticPr fontId="2"/>
  </si>
  <si>
    <t>組合せ会議出欠</t>
    <rPh sb="0" eb="2">
      <t>クミアワ</t>
    </rPh>
    <rPh sb="3" eb="5">
      <t>カイギ</t>
    </rPh>
    <rPh sb="5" eb="7">
      <t>シュッケツ</t>
    </rPh>
    <phoneticPr fontId="2"/>
  </si>
  <si>
    <t>顧問用弁当数</t>
    <rPh sb="0" eb="2">
      <t>コモン</t>
    </rPh>
    <rPh sb="2" eb="3">
      <t>ヨウ</t>
    </rPh>
    <rPh sb="3" eb="5">
      <t>ベントウ</t>
    </rPh>
    <rPh sb="5" eb="6">
      <t>スウ</t>
    </rPh>
    <phoneticPr fontId="2"/>
  </si>
  <si>
    <t>組合せ会議出席者名</t>
    <rPh sb="0" eb="2">
      <t>クミアワ</t>
    </rPh>
    <rPh sb="3" eb="5">
      <t>カイギ</t>
    </rPh>
    <rPh sb="5" eb="8">
      <t>シュッセキシャ</t>
    </rPh>
    <rPh sb="8" eb="9">
      <t>メイ</t>
    </rPh>
    <phoneticPr fontId="2"/>
  </si>
  <si>
    <t>室蘭地区バドミントン協会　</t>
    <rPh sb="0" eb="2">
      <t>ムロラン</t>
    </rPh>
    <rPh sb="2" eb="4">
      <t>チク</t>
    </rPh>
    <rPh sb="10" eb="12">
      <t>キョウカイ</t>
    </rPh>
    <phoneticPr fontId="2"/>
  </si>
  <si>
    <t>男子団体</t>
    <rPh sb="0" eb="2">
      <t>ダンシ</t>
    </rPh>
    <rPh sb="2" eb="4">
      <t>ダンタイ</t>
    </rPh>
    <phoneticPr fontId="2"/>
  </si>
  <si>
    <t>女子団体</t>
    <rPh sb="0" eb="2">
      <t>ジョシ</t>
    </rPh>
    <rPh sb="2" eb="4">
      <t>ダンタイ</t>
    </rPh>
    <phoneticPr fontId="2"/>
  </si>
  <si>
    <t>事務局　棟方　伸吾　宛</t>
    <rPh sb="0" eb="3">
      <t>ジムキョク</t>
    </rPh>
    <rPh sb="4" eb="6">
      <t>ムネカタ</t>
    </rPh>
    <rPh sb="7" eb="9">
      <t>シンゴ</t>
    </rPh>
    <rPh sb="10" eb="11">
      <t>アテ</t>
    </rPh>
    <phoneticPr fontId="2"/>
  </si>
  <si>
    <t>申込先E-mail</t>
    <rPh sb="0" eb="2">
      <t>モウシコミ</t>
    </rPh>
    <rPh sb="2" eb="3">
      <t>サキ</t>
    </rPh>
    <phoneticPr fontId="2"/>
  </si>
  <si>
    <t>badmuroran@gmail.com</t>
    <phoneticPr fontId="2"/>
  </si>
  <si>
    <t>チーム</t>
    <phoneticPr fontId="2"/>
  </si>
  <si>
    <t>チーム</t>
    <phoneticPr fontId="2"/>
  </si>
  <si>
    <t>参加選手総数</t>
    <rPh sb="0" eb="2">
      <t>サンカ</t>
    </rPh>
    <rPh sb="2" eb="4">
      <t>センシュ</t>
    </rPh>
    <rPh sb="4" eb="6">
      <t>ソウスウ</t>
    </rPh>
    <phoneticPr fontId="2"/>
  </si>
  <si>
    <t>引率顧問数</t>
    <rPh sb="0" eb="2">
      <t>インソツ</t>
    </rPh>
    <rPh sb="2" eb="4">
      <t>コモン</t>
    </rPh>
    <rPh sb="4" eb="5">
      <t>スウ</t>
    </rPh>
    <phoneticPr fontId="2"/>
  </si>
  <si>
    <t>外部コーチ</t>
    <rPh sb="0" eb="2">
      <t>ガイブ</t>
    </rPh>
    <phoneticPr fontId="2"/>
  </si>
  <si>
    <t>人</t>
    <rPh sb="0" eb="1">
      <t>ニン</t>
    </rPh>
    <phoneticPr fontId="2"/>
  </si>
  <si>
    <t>大会申込締切</t>
    <rPh sb="0" eb="2">
      <t>タイカイ</t>
    </rPh>
    <rPh sb="2" eb="4">
      <t>モウシコミ</t>
    </rPh>
    <rPh sb="4" eb="6">
      <t>シメキリ</t>
    </rPh>
    <phoneticPr fontId="2"/>
  </si>
  <si>
    <t>学校名</t>
    <rPh sb="0" eb="2">
      <t>ガッコウ</t>
    </rPh>
    <rPh sb="2" eb="3">
      <t>メイ</t>
    </rPh>
    <phoneticPr fontId="9"/>
  </si>
  <si>
    <t>中学校</t>
    <rPh sb="0" eb="3">
      <t>チュウガッコウ</t>
    </rPh>
    <phoneticPr fontId="10"/>
  </si>
  <si>
    <t>監督氏名</t>
    <rPh sb="0" eb="2">
      <t>カントク</t>
    </rPh>
    <rPh sb="2" eb="4">
      <t>シメイ</t>
    </rPh>
    <phoneticPr fontId="9"/>
  </si>
  <si>
    <t>公認審判員資格</t>
    <rPh sb="0" eb="2">
      <t>コウニン</t>
    </rPh>
    <rPh sb="2" eb="5">
      <t>シンパンイン</t>
    </rPh>
    <rPh sb="5" eb="7">
      <t>シカク</t>
    </rPh>
    <phoneticPr fontId="9"/>
  </si>
  <si>
    <t>コーチ氏名</t>
    <rPh sb="3" eb="5">
      <t>シメイ</t>
    </rPh>
    <phoneticPr fontId="9"/>
  </si>
  <si>
    <t>マネージャー氏名</t>
    <rPh sb="6" eb="8">
      <t>シメイ</t>
    </rPh>
    <phoneticPr fontId="9"/>
  </si>
  <si>
    <t>№</t>
    <phoneticPr fontId="9"/>
  </si>
  <si>
    <t/>
  </si>
  <si>
    <t>団　体　戦　参　加　申　込　書</t>
    <rPh sb="0" eb="1">
      <t>ダン</t>
    </rPh>
    <rPh sb="2" eb="3">
      <t>カラダ</t>
    </rPh>
    <rPh sb="4" eb="5">
      <t>イクサ</t>
    </rPh>
    <rPh sb="10" eb="11">
      <t>サル</t>
    </rPh>
    <rPh sb="12" eb="13">
      <t>コ</t>
    </rPh>
    <rPh sb="14" eb="15">
      <t>ショ</t>
    </rPh>
    <phoneticPr fontId="10"/>
  </si>
  <si>
    <t>男子団体戦　登録選手</t>
    <rPh sb="0" eb="2">
      <t>ダンシ</t>
    </rPh>
    <rPh sb="2" eb="5">
      <t>ダンタイセン</t>
    </rPh>
    <rPh sb="6" eb="8">
      <t>トウロク</t>
    </rPh>
    <rPh sb="8" eb="10">
      <t>センシュ</t>
    </rPh>
    <phoneticPr fontId="2"/>
  </si>
  <si>
    <t>女子団体戦　登録選手</t>
    <rPh sb="0" eb="2">
      <t>ジョシ</t>
    </rPh>
    <rPh sb="2" eb="5">
      <t>ダンタイセン</t>
    </rPh>
    <rPh sb="6" eb="8">
      <t>トウロク</t>
    </rPh>
    <rPh sb="8" eb="10">
      <t>センシュ</t>
    </rPh>
    <phoneticPr fontId="2"/>
  </si>
  <si>
    <r>
      <t>※男子は黒で、女子は</t>
    </r>
    <r>
      <rPr>
        <sz val="11"/>
        <color indexed="10"/>
        <rFont val="HGｺﾞｼｯｸM"/>
        <family val="3"/>
        <charset val="128"/>
      </rPr>
      <t>赤</t>
    </r>
    <r>
      <rPr>
        <sz val="11"/>
        <color indexed="8"/>
        <rFont val="HGｺﾞｼｯｸM"/>
        <family val="3"/>
        <charset val="128"/>
      </rPr>
      <t>で記入して下さい。</t>
    </r>
    <phoneticPr fontId="9"/>
  </si>
  <si>
    <r>
      <t xml:space="preserve">氏　　名
</t>
    </r>
    <r>
      <rPr>
        <sz val="9"/>
        <rFont val="HGｺﾞｼｯｸM"/>
        <family val="3"/>
        <charset val="128"/>
      </rPr>
      <t>（姓名間1文字空白）</t>
    </r>
    <rPh sb="0" eb="1">
      <t>シ</t>
    </rPh>
    <rPh sb="3" eb="4">
      <t>メイ</t>
    </rPh>
    <rPh sb="6" eb="7">
      <t>セイ</t>
    </rPh>
    <rPh sb="7" eb="8">
      <t>ナ</t>
    </rPh>
    <rPh sb="8" eb="9">
      <t>カン</t>
    </rPh>
    <rPh sb="10" eb="12">
      <t>モジ</t>
    </rPh>
    <rPh sb="12" eb="14">
      <t>クウハク</t>
    </rPh>
    <phoneticPr fontId="9"/>
  </si>
  <si>
    <r>
      <t xml:space="preserve">フリガナ
</t>
    </r>
    <r>
      <rPr>
        <sz val="8"/>
        <rFont val="HGｺﾞｼｯｸM"/>
        <family val="3"/>
        <charset val="128"/>
      </rPr>
      <t>（姓名間１文字空白）</t>
    </r>
    <rPh sb="6" eb="8">
      <t>セイメイ</t>
    </rPh>
    <rPh sb="8" eb="9">
      <t>カン</t>
    </rPh>
    <rPh sb="10" eb="12">
      <t>モジ</t>
    </rPh>
    <rPh sb="12" eb="14">
      <t>クウハク</t>
    </rPh>
    <phoneticPr fontId="10"/>
  </si>
  <si>
    <r>
      <t xml:space="preserve">フリガナ
</t>
    </r>
    <r>
      <rPr>
        <sz val="9"/>
        <rFont val="HGｺﾞｼｯｸM"/>
        <family val="3"/>
        <charset val="128"/>
      </rPr>
      <t>（姓名間１文字空白）</t>
    </r>
    <rPh sb="6" eb="8">
      <t>セイメイ</t>
    </rPh>
    <rPh sb="8" eb="9">
      <t>カン</t>
    </rPh>
    <rPh sb="10" eb="12">
      <t>モジ</t>
    </rPh>
    <rPh sb="12" eb="14">
      <t>クウハク</t>
    </rPh>
    <phoneticPr fontId="10"/>
  </si>
  <si>
    <t>主将◎</t>
    <rPh sb="0" eb="2">
      <t>シュショウ</t>
    </rPh>
    <phoneticPr fontId="9"/>
  </si>
  <si>
    <t>主将
◎</t>
    <rPh sb="0" eb="2">
      <t>シュショウ</t>
    </rPh>
    <phoneticPr fontId="9"/>
  </si>
  <si>
    <t>申込内容</t>
    <rPh sb="0" eb="2">
      <t>モウシコミ</t>
    </rPh>
    <rPh sb="2" eb="4">
      <t>ナイヨウ</t>
    </rPh>
    <phoneticPr fontId="2"/>
  </si>
  <si>
    <t>男子団体戦</t>
    <rPh sb="0" eb="2">
      <t>ダンシ</t>
    </rPh>
    <rPh sb="2" eb="5">
      <t>ダンタイセン</t>
    </rPh>
    <phoneticPr fontId="2"/>
  </si>
  <si>
    <t>女子団体戦</t>
    <rPh sb="0" eb="2">
      <t>ジョシ</t>
    </rPh>
    <rPh sb="2" eb="5">
      <t>ダンタイセン</t>
    </rPh>
    <phoneticPr fontId="2"/>
  </si>
  <si>
    <t>(姓名間1文字空白)</t>
    <phoneticPr fontId="2"/>
  </si>
  <si>
    <t>(姓名間1文字空白)</t>
    <phoneticPr fontId="2"/>
  </si>
  <si>
    <t>(姓名間1文字空白)</t>
    <phoneticPr fontId="2"/>
  </si>
  <si>
    <t>(姓名間1文字空白)</t>
    <phoneticPr fontId="2"/>
  </si>
  <si>
    <t>フリガナ</t>
    <phoneticPr fontId="2"/>
  </si>
  <si>
    <t>フリガナ</t>
    <phoneticPr fontId="2"/>
  </si>
  <si>
    <t>選手氏名</t>
    <rPh sb="0" eb="2">
      <t>センシュ</t>
    </rPh>
    <rPh sb="2" eb="4">
      <t>シメイ</t>
    </rPh>
    <phoneticPr fontId="2"/>
  </si>
  <si>
    <t>女子シングルス（GS)</t>
    <rPh sb="0" eb="2">
      <t>ジョシ</t>
    </rPh>
    <phoneticPr fontId="2"/>
  </si>
  <si>
    <t>男子シングルス（BS)</t>
    <rPh sb="0" eb="2">
      <t>ダンシ</t>
    </rPh>
    <phoneticPr fontId="2"/>
  </si>
  <si>
    <t>順位</t>
    <rPh sb="0" eb="2">
      <t>ジュンイ</t>
    </rPh>
    <phoneticPr fontId="2"/>
  </si>
  <si>
    <t>個　人　戦　参　加　申　込　書</t>
    <rPh sb="0" eb="1">
      <t>コ</t>
    </rPh>
    <rPh sb="2" eb="3">
      <t>ヒト</t>
    </rPh>
    <rPh sb="4" eb="5">
      <t>イクサ</t>
    </rPh>
    <rPh sb="10" eb="11">
      <t>サル</t>
    </rPh>
    <rPh sb="12" eb="13">
      <t>コ</t>
    </rPh>
    <rPh sb="14" eb="15">
      <t>ショ</t>
    </rPh>
    <phoneticPr fontId="10"/>
  </si>
  <si>
    <t>男子ダブルス（BD)</t>
    <rPh sb="0" eb="2">
      <t>ダンシ</t>
    </rPh>
    <phoneticPr fontId="2"/>
  </si>
  <si>
    <t>女子ダブルス（GD)</t>
    <rPh sb="0" eb="2">
      <t>ジョシ</t>
    </rPh>
    <phoneticPr fontId="2"/>
  </si>
  <si>
    <t>翔陽</t>
    <rPh sb="0" eb="1">
      <t>ショウ</t>
    </rPh>
    <rPh sb="1" eb="2">
      <t>ヨウ</t>
    </rPh>
    <phoneticPr fontId="2"/>
  </si>
  <si>
    <t>プログラム必要数</t>
    <rPh sb="5" eb="7">
      <t>ヒツヨウ</t>
    </rPh>
    <rPh sb="7" eb="8">
      <t>スウ</t>
    </rPh>
    <phoneticPr fontId="2"/>
  </si>
  <si>
    <t>冊</t>
    <rPh sb="0" eb="1">
      <t>サツ</t>
    </rPh>
    <phoneticPr fontId="2"/>
  </si>
  <si>
    <t>参　加　選　手　数</t>
    <rPh sb="0" eb="1">
      <t>サン</t>
    </rPh>
    <rPh sb="2" eb="3">
      <t>カ</t>
    </rPh>
    <rPh sb="4" eb="5">
      <t>セン</t>
    </rPh>
    <rPh sb="6" eb="7">
      <t>テ</t>
    </rPh>
    <rPh sb="8" eb="9">
      <t>スウ</t>
    </rPh>
    <phoneticPr fontId="2"/>
  </si>
  <si>
    <t>申込書に入力すると自動入力されます。確認してください。</t>
    <rPh sb="0" eb="2">
      <t>モウシコミ</t>
    </rPh>
    <rPh sb="2" eb="3">
      <t>ショ</t>
    </rPh>
    <rPh sb="4" eb="6">
      <t>ニュウリョク</t>
    </rPh>
    <rPh sb="9" eb="11">
      <t>ジドウ</t>
    </rPh>
    <rPh sb="11" eb="13">
      <t>ニュウリョク</t>
    </rPh>
    <rPh sb="18" eb="20">
      <t>カクニン</t>
    </rPh>
    <phoneticPr fontId="2"/>
  </si>
  <si>
    <t>□受付確認　　□運営ソフト入力　　　□会計確認</t>
    <rPh sb="1" eb="3">
      <t>ウケツケ</t>
    </rPh>
    <rPh sb="3" eb="5">
      <t>カクニン</t>
    </rPh>
    <rPh sb="8" eb="10">
      <t>ウンエイ</t>
    </rPh>
    <rPh sb="13" eb="15">
      <t>ニュウリョク</t>
    </rPh>
    <rPh sb="19" eb="21">
      <t>カイケイ</t>
    </rPh>
    <rPh sb="21" eb="23">
      <t>カクニン</t>
    </rPh>
    <phoneticPr fontId="2"/>
  </si>
  <si>
    <t>伊達</t>
    <rPh sb="0" eb="2">
      <t>ダテ</t>
    </rPh>
    <phoneticPr fontId="2"/>
  </si>
  <si>
    <t>豊浦</t>
    <rPh sb="0" eb="2">
      <t>トヨウラ</t>
    </rPh>
    <phoneticPr fontId="2"/>
  </si>
  <si>
    <t>壮瞥</t>
    <rPh sb="0" eb="2">
      <t>ソウベツ</t>
    </rPh>
    <phoneticPr fontId="2"/>
  </si>
  <si>
    <t>虻田</t>
    <rPh sb="0" eb="2">
      <t>アブタ</t>
    </rPh>
    <phoneticPr fontId="2"/>
  </si>
  <si>
    <t>伊達光陵</t>
    <rPh sb="0" eb="2">
      <t>ダテ</t>
    </rPh>
    <rPh sb="2" eb="4">
      <t>コウリョウ</t>
    </rPh>
    <phoneticPr fontId="2"/>
  </si>
  <si>
    <t>本室蘭</t>
    <rPh sb="0" eb="1">
      <t>ホン</t>
    </rPh>
    <rPh sb="1" eb="3">
      <t>ムロラン</t>
    </rPh>
    <phoneticPr fontId="2"/>
  </si>
  <si>
    <t>室蘭西</t>
    <rPh sb="0" eb="2">
      <t>ムロラン</t>
    </rPh>
    <rPh sb="2" eb="3">
      <t>ニシ</t>
    </rPh>
    <phoneticPr fontId="2"/>
  </si>
  <si>
    <t>港北</t>
    <rPh sb="0" eb="2">
      <t>コウホク</t>
    </rPh>
    <phoneticPr fontId="2"/>
  </si>
  <si>
    <t>桜蘭</t>
    <rPh sb="0" eb="2">
      <t>オウラン</t>
    </rPh>
    <phoneticPr fontId="2"/>
  </si>
  <si>
    <t>東明</t>
    <rPh sb="0" eb="2">
      <t>トウメイ</t>
    </rPh>
    <phoneticPr fontId="2"/>
  </si>
  <si>
    <t>星蘭</t>
    <rPh sb="0" eb="1">
      <t>ホシ</t>
    </rPh>
    <rPh sb="1" eb="2">
      <t>ラン</t>
    </rPh>
    <phoneticPr fontId="2"/>
  </si>
  <si>
    <t>緑陽</t>
    <rPh sb="0" eb="2">
      <t>リョクヨウ</t>
    </rPh>
    <phoneticPr fontId="2"/>
  </si>
  <si>
    <t>鷲別</t>
    <rPh sb="0" eb="2">
      <t>ワシベツ</t>
    </rPh>
    <phoneticPr fontId="2"/>
  </si>
  <si>
    <t>幌別</t>
    <rPh sb="0" eb="2">
      <t>ホロベツ</t>
    </rPh>
    <phoneticPr fontId="2"/>
  </si>
  <si>
    <t>西陵</t>
    <rPh sb="0" eb="2">
      <t>セイリョウ</t>
    </rPh>
    <phoneticPr fontId="2"/>
  </si>
  <si>
    <t>登別</t>
    <rPh sb="0" eb="2">
      <t>ノボリベツ</t>
    </rPh>
    <phoneticPr fontId="2"/>
  </si>
  <si>
    <t>大滝</t>
    <rPh sb="0" eb="2">
      <t>オオタキ</t>
    </rPh>
    <phoneticPr fontId="2"/>
  </si>
  <si>
    <t>明日</t>
    <rPh sb="0" eb="2">
      <t>アシタ</t>
    </rPh>
    <phoneticPr fontId="2"/>
  </si>
  <si>
    <t>番号</t>
    <rPh sb="0" eb="2">
      <t>バンゴウ</t>
    </rPh>
    <phoneticPr fontId="2"/>
  </si>
  <si>
    <t>※学校整理番号</t>
    <rPh sb="1" eb="3">
      <t>ガッコウ</t>
    </rPh>
    <rPh sb="3" eb="5">
      <t>セイリ</t>
    </rPh>
    <rPh sb="5" eb="7">
      <t>バンゴウ</t>
    </rPh>
    <phoneticPr fontId="2"/>
  </si>
  <si>
    <t xml:space="preserve"> 第４０回NHK杯争奪中学生新人バドミントン大会　
  兼　第９回室蘭地区中学生新人バドミントン大会
  兼　第３９回北海道中学生新人バドミントン競技選手権大会
</t>
    <phoneticPr fontId="2"/>
  </si>
  <si>
    <t>１1／20(金)
16:00</t>
    <rPh sb="6" eb="7">
      <t>キン</t>
    </rPh>
    <phoneticPr fontId="2"/>
  </si>
  <si>
    <t>推</t>
    <rPh sb="0" eb="1">
      <t>スイ</t>
    </rPh>
    <phoneticPr fontId="2"/>
  </si>
  <si>
    <r>
      <rPr>
        <b/>
        <sz val="12"/>
        <color theme="1"/>
        <rFont val="ＭＳ Ｐゴシック"/>
        <family val="3"/>
        <charset val="128"/>
        <scheme val="minor"/>
      </rPr>
      <t>◆入力確認　</t>
    </r>
    <r>
      <rPr>
        <sz val="11"/>
        <color theme="1"/>
        <rFont val="ＭＳ Ｐゴシック"/>
        <family val="2"/>
        <charset val="128"/>
        <scheme val="minor"/>
      </rPr>
      <t>　　□学校名　　□選手名　　□選手の学年　　　□選手名のフリガナ　</t>
    </r>
    <rPh sb="1" eb="3">
      <t>ニュウリョク</t>
    </rPh>
    <rPh sb="3" eb="5">
      <t>カクニン</t>
    </rPh>
    <rPh sb="9" eb="12">
      <t>ガッコウメイ</t>
    </rPh>
    <rPh sb="15" eb="18">
      <t>センシュメイ</t>
    </rPh>
    <rPh sb="21" eb="23">
      <t>センシュ</t>
    </rPh>
    <rPh sb="24" eb="26">
      <t>ガクネン</t>
    </rPh>
    <rPh sb="30" eb="32">
      <t>センシュ</t>
    </rPh>
    <rPh sb="32" eb="33">
      <t>メイ</t>
    </rPh>
    <phoneticPr fontId="2"/>
  </si>
  <si>
    <t>※運営者確認用</t>
    <rPh sb="1" eb="3">
      <t>ウンエイ</t>
    </rPh>
    <rPh sb="3" eb="4">
      <t>シャ</t>
    </rPh>
    <rPh sb="4" eb="6">
      <t>カクニン</t>
    </rPh>
    <rPh sb="6" eb="7">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</si>
</sst>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2"/>
      <color theme="1"/>
      <name val="ＭＳ Ｐゴシック"/>
      <family val="3"/>
      <charset val="128"/>
      <scheme val="minor"/>
    </font>
    <font>
      <b/>
      <sz val="12"/>
      <color rgb="FFFF0000"/>
      <name val="ＭＳ Ｐゴシック"/>
      <family val="3"/>
      <charset val="128"/>
      <scheme val="minor"/>
    </font>
    <font>
      <u/>
      <sz val="11"/>
      <color theme="10"/>
      <name val="ＭＳ Ｐゴシック"/>
      <family val="2"/>
      <charset val="128"/>
      <scheme val="minor"/>
    </font>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游ゴシック"/>
      <family val="3"/>
      <charset val="128"/>
    </font>
    <font>
      <sz val="11"/>
      <color indexed="8"/>
      <name val="HGｺﾞｼｯｸM"/>
      <family val="3"/>
      <charset val="128"/>
    </font>
    <font>
      <sz val="11"/>
      <color indexed="10"/>
      <name val="HGｺﾞｼｯｸM"/>
      <family val="3"/>
      <charset val="128"/>
    </font>
    <font>
      <sz val="11"/>
      <name val="HGｺﾞｼｯｸM"/>
      <family val="3"/>
      <charset val="128"/>
    </font>
    <font>
      <sz val="12"/>
      <color indexed="8"/>
      <name val="HGｺﾞｼｯｸM"/>
      <family val="3"/>
      <charset val="128"/>
    </font>
    <font>
      <sz val="11"/>
      <color rgb="FFFF0000"/>
      <name val="HGｺﾞｼｯｸM"/>
      <family val="3"/>
      <charset val="128"/>
    </font>
    <font>
      <sz val="9"/>
      <name val="HGｺﾞｼｯｸM"/>
      <family val="3"/>
      <charset val="128"/>
    </font>
    <font>
      <sz val="8"/>
      <name val="HGｺﾞｼｯｸM"/>
      <family val="3"/>
      <charset val="128"/>
    </font>
    <font>
      <sz val="22"/>
      <color indexed="8"/>
      <name val="HG丸ｺﾞｼｯｸM-PRO"/>
      <family val="3"/>
      <charset val="128"/>
    </font>
    <font>
      <sz val="9"/>
      <color theme="1"/>
      <name val="ＭＳ Ｐゴシック"/>
      <family val="2"/>
      <charset val="128"/>
      <scheme val="minor"/>
    </font>
    <font>
      <sz val="9"/>
      <color theme="1"/>
      <name val="ＭＳ Ｐゴシック"/>
      <family val="3"/>
      <charset val="128"/>
      <scheme val="minor"/>
    </font>
    <font>
      <sz val="18"/>
      <color theme="1"/>
      <name val="ＭＳ Ｐゴシック"/>
      <family val="2"/>
      <charset val="128"/>
      <scheme val="minor"/>
    </font>
    <font>
      <sz val="18"/>
      <color indexed="8"/>
      <name val="ＭＳ Ｐゴシック"/>
      <family val="3"/>
      <charset val="128"/>
    </font>
    <font>
      <sz val="9"/>
      <color rgb="FFFF0000"/>
      <name val="ＭＳ Ｐゴシック"/>
      <family val="3"/>
      <charset val="128"/>
      <scheme val="minor"/>
    </font>
    <font>
      <b/>
      <sz val="18"/>
      <color indexed="8"/>
      <name val="HG丸ｺﾞｼｯｸM-PRO"/>
      <family val="3"/>
      <charset val="128"/>
    </font>
    <font>
      <sz val="8"/>
      <color indexed="8"/>
      <name val="ＭＳ Ｐゴシック"/>
      <family val="3"/>
      <charset val="128"/>
    </font>
    <font>
      <i/>
      <sz val="16"/>
      <color rgb="FFFF0000"/>
      <name val="HGｺﾞｼｯｸM"/>
      <family val="3"/>
      <charset val="128"/>
    </font>
    <font>
      <sz val="26"/>
      <color rgb="FFFF0000"/>
      <name val="ＭＳ Ｐゴシック"/>
      <family val="3"/>
      <charset val="128"/>
    </font>
    <font>
      <sz val="14"/>
      <color rgb="FFFF0000"/>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s>
  <fills count="8">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5" tint="0.7999816888943144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style="thin">
        <color indexed="64"/>
      </left>
      <right style="thin">
        <color indexed="64"/>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double">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s>
  <cellStyleXfs count="3">
    <xf numFmtId="0" fontId="0" fillId="0" borderId="0">
      <alignment vertical="center"/>
    </xf>
    <xf numFmtId="0" fontId="6" fillId="0" borderId="0" applyNumberFormat="0" applyFill="0" applyBorder="0" applyAlignment="0" applyProtection="0">
      <alignment vertical="center"/>
    </xf>
    <xf numFmtId="0" fontId="8" fillId="0" borderId="0">
      <alignment vertical="center"/>
    </xf>
  </cellStyleXfs>
  <cellXfs count="201">
    <xf numFmtId="0" fontId="0" fillId="0" borderId="0" xfId="0">
      <alignment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vertical="center" shrinkToFit="1"/>
    </xf>
    <xf numFmtId="0" fontId="1" fillId="0" borderId="1" xfId="0" applyFont="1" applyBorder="1" applyAlignment="1">
      <alignment vertical="center" shrinkToFit="1"/>
    </xf>
    <xf numFmtId="0" fontId="0" fillId="0" borderId="5" xfId="0" applyBorder="1" applyAlignment="1">
      <alignment vertical="center" shrinkToFit="1"/>
    </xf>
    <xf numFmtId="0" fontId="0" fillId="0" borderId="18" xfId="0" applyBorder="1">
      <alignment vertical="center"/>
    </xf>
    <xf numFmtId="0" fontId="0" fillId="0" borderId="13" xfId="0" applyBorder="1">
      <alignment vertical="center"/>
    </xf>
    <xf numFmtId="0" fontId="0" fillId="0" borderId="15" xfId="0" applyBorder="1">
      <alignment vertical="center"/>
    </xf>
    <xf numFmtId="0" fontId="1" fillId="0" borderId="7" xfId="0" applyFont="1"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center" vertical="center"/>
    </xf>
    <xf numFmtId="0" fontId="3" fillId="0" borderId="0" xfId="0" applyFont="1">
      <alignment vertical="center"/>
    </xf>
    <xf numFmtId="0" fontId="1" fillId="0" borderId="14" xfId="0" applyFont="1" applyBorder="1" applyAlignment="1">
      <alignment vertical="center" shrinkToFit="1"/>
    </xf>
    <xf numFmtId="0" fontId="1" fillId="0" borderId="16" xfId="0" applyFont="1" applyBorder="1" applyAlignment="1">
      <alignment vertical="center" shrinkToFit="1"/>
    </xf>
    <xf numFmtId="0" fontId="0" fillId="0" borderId="12" xfId="0" applyBorder="1" applyAlignment="1">
      <alignment vertical="center" shrinkToFit="1"/>
    </xf>
    <xf numFmtId="0" fontId="0" fillId="0" borderId="14" xfId="0" applyBorder="1" applyAlignment="1">
      <alignment vertical="center" shrinkToFit="1"/>
    </xf>
    <xf numFmtId="0" fontId="0" fillId="0" borderId="16" xfId="0" applyBorder="1" applyAlignment="1">
      <alignment vertical="center" shrinkToFit="1"/>
    </xf>
    <xf numFmtId="0" fontId="0" fillId="0" borderId="4" xfId="0" applyBorder="1">
      <alignment vertical="center"/>
    </xf>
    <xf numFmtId="0" fontId="0" fillId="0" borderId="23" xfId="0" applyBorder="1">
      <alignment vertical="center"/>
    </xf>
    <xf numFmtId="0" fontId="0" fillId="0" borderId="25" xfId="0" applyBorder="1" applyAlignment="1">
      <alignment vertical="center" shrinkToFit="1"/>
    </xf>
    <xf numFmtId="0" fontId="0" fillId="0" borderId="1" xfId="0" applyBorder="1" applyAlignment="1">
      <alignment horizontal="center" vertical="center"/>
    </xf>
    <xf numFmtId="0" fontId="0" fillId="0" borderId="0" xfId="0" applyAlignment="1">
      <alignment vertical="center"/>
    </xf>
    <xf numFmtId="0" fontId="0" fillId="0" borderId="32" xfId="0" applyBorder="1">
      <alignment vertical="center"/>
    </xf>
    <xf numFmtId="0" fontId="0" fillId="0" borderId="3" xfId="0" applyBorder="1">
      <alignment vertical="center"/>
    </xf>
    <xf numFmtId="0" fontId="0" fillId="0" borderId="33" xfId="0" applyBorder="1">
      <alignment vertical="center"/>
    </xf>
    <xf numFmtId="0" fontId="0" fillId="0" borderId="0" xfId="0" applyBorder="1">
      <alignment vertical="center"/>
    </xf>
    <xf numFmtId="0" fontId="8" fillId="0" borderId="0" xfId="2" applyFill="1">
      <alignment vertical="center"/>
    </xf>
    <xf numFmtId="0" fontId="11" fillId="0" borderId="0" xfId="2" applyFont="1" applyFill="1">
      <alignment vertical="center"/>
    </xf>
    <xf numFmtId="0" fontId="11" fillId="0" borderId="0" xfId="2" applyFont="1" applyFill="1" applyBorder="1">
      <alignment vertical="center"/>
    </xf>
    <xf numFmtId="0" fontId="11" fillId="0" borderId="0" xfId="2" applyFont="1" applyFill="1" applyBorder="1" applyAlignment="1">
      <alignment horizontal="center" vertical="center"/>
    </xf>
    <xf numFmtId="0" fontId="11" fillId="0" borderId="43" xfId="2" applyFont="1" applyFill="1" applyBorder="1" applyAlignment="1">
      <alignment horizontal="center" vertical="center"/>
    </xf>
    <xf numFmtId="49" fontId="11" fillId="0" borderId="5" xfId="2" applyNumberFormat="1" applyFont="1" applyFill="1" applyBorder="1" applyAlignment="1">
      <alignment horizontal="center" vertical="center" shrinkToFit="1"/>
    </xf>
    <xf numFmtId="49" fontId="11" fillId="0" borderId="32" xfId="2" applyNumberFormat="1" applyFont="1" applyFill="1" applyBorder="1" applyAlignment="1">
      <alignment horizontal="center" vertical="center" shrinkToFit="1"/>
    </xf>
    <xf numFmtId="49" fontId="11" fillId="0" borderId="5" xfId="2" applyNumberFormat="1" applyFont="1" applyFill="1" applyBorder="1" applyAlignment="1">
      <alignment horizontal="center" vertical="center" wrapText="1"/>
    </xf>
    <xf numFmtId="49" fontId="11" fillId="0" borderId="1" xfId="2" applyNumberFormat="1" applyFont="1" applyFill="1" applyBorder="1" applyAlignment="1">
      <alignment horizontal="center" vertical="center" shrinkToFit="1"/>
    </xf>
    <xf numFmtId="49" fontId="11" fillId="0" borderId="3" xfId="2" applyNumberFormat="1" applyFont="1" applyFill="1" applyBorder="1" applyAlignment="1">
      <alignment horizontal="center" vertical="center" shrinkToFit="1"/>
    </xf>
    <xf numFmtId="49" fontId="11" fillId="0" borderId="7" xfId="2" applyNumberFormat="1" applyFont="1" applyFill="1" applyBorder="1" applyAlignment="1">
      <alignment horizontal="center" vertical="center" shrinkToFit="1"/>
    </xf>
    <xf numFmtId="49" fontId="11" fillId="0" borderId="33" xfId="2" applyNumberFormat="1" applyFont="1" applyFill="1" applyBorder="1" applyAlignment="1">
      <alignment horizontal="center" vertical="center" shrinkToFit="1"/>
    </xf>
    <xf numFmtId="0" fontId="11" fillId="0" borderId="0" xfId="2" applyFont="1" applyFill="1" applyAlignment="1">
      <alignment horizontal="right" vertical="center"/>
    </xf>
    <xf numFmtId="0" fontId="14" fillId="0" borderId="0" xfId="2" applyFont="1" applyFill="1" applyAlignment="1">
      <alignment horizontal="center" vertical="center"/>
    </xf>
    <xf numFmtId="49" fontId="15" fillId="0" borderId="5" xfId="2" applyNumberFormat="1" applyFont="1" applyFill="1" applyBorder="1" applyAlignment="1">
      <alignment horizontal="center" vertical="center" shrinkToFit="1"/>
    </xf>
    <xf numFmtId="49" fontId="15" fillId="0" borderId="32" xfId="2" applyNumberFormat="1" applyFont="1" applyFill="1" applyBorder="1" applyAlignment="1">
      <alignment horizontal="center" vertical="center" shrinkToFit="1"/>
    </xf>
    <xf numFmtId="49" fontId="15" fillId="0" borderId="1" xfId="2" applyNumberFormat="1" applyFont="1" applyFill="1" applyBorder="1" applyAlignment="1">
      <alignment horizontal="center" vertical="center" shrinkToFit="1"/>
    </xf>
    <xf numFmtId="49" fontId="15" fillId="0" borderId="3" xfId="2" applyNumberFormat="1" applyFont="1" applyFill="1" applyBorder="1" applyAlignment="1">
      <alignment horizontal="center" vertical="center" shrinkToFit="1"/>
    </xf>
    <xf numFmtId="49" fontId="15" fillId="0" borderId="7" xfId="2" applyNumberFormat="1" applyFont="1" applyFill="1" applyBorder="1" applyAlignment="1">
      <alignment horizontal="center" vertical="center" shrinkToFit="1"/>
    </xf>
    <xf numFmtId="49" fontId="15" fillId="0" borderId="33" xfId="2" applyNumberFormat="1" applyFont="1" applyFill="1" applyBorder="1" applyAlignment="1">
      <alignment horizontal="center" vertical="center" shrinkToFit="1"/>
    </xf>
    <xf numFmtId="49" fontId="15" fillId="0" borderId="12" xfId="2" applyNumberFormat="1" applyFont="1" applyFill="1" applyBorder="1" applyAlignment="1">
      <alignment horizontal="center" vertical="center" wrapText="1"/>
    </xf>
    <xf numFmtId="0" fontId="11" fillId="0" borderId="45" xfId="2" applyFont="1" applyFill="1" applyBorder="1" applyAlignment="1">
      <alignment horizontal="center" vertical="center"/>
    </xf>
    <xf numFmtId="49" fontId="11" fillId="0" borderId="42" xfId="2" applyNumberFormat="1" applyFont="1" applyFill="1" applyBorder="1" applyAlignment="1">
      <alignment horizontal="center" vertical="center" wrapText="1"/>
    </xf>
    <xf numFmtId="49" fontId="15" fillId="0" borderId="46" xfId="2" applyNumberFormat="1" applyFont="1" applyFill="1" applyBorder="1" applyAlignment="1">
      <alignment horizontal="center" vertical="center" wrapText="1"/>
    </xf>
    <xf numFmtId="0" fontId="11" fillId="0" borderId="48" xfId="2" applyFont="1" applyFill="1" applyBorder="1" applyAlignment="1">
      <alignment horizontal="center" vertical="center"/>
    </xf>
    <xf numFmtId="0" fontId="11" fillId="0" borderId="0" xfId="2" applyFont="1" applyFill="1" applyBorder="1" applyAlignment="1">
      <alignment vertical="center" shrinkToFit="1"/>
    </xf>
    <xf numFmtId="0" fontId="11" fillId="0" borderId="34" xfId="2" applyFont="1" applyFill="1" applyBorder="1" applyAlignment="1">
      <alignment horizontal="center" vertical="center" shrinkToFit="1"/>
    </xf>
    <xf numFmtId="0" fontId="8" fillId="0" borderId="2" xfId="2" applyFill="1" applyBorder="1">
      <alignment vertical="center"/>
    </xf>
    <xf numFmtId="0" fontId="14" fillId="0" borderId="25" xfId="2" applyFont="1" applyFill="1" applyBorder="1" applyAlignment="1">
      <alignment horizontal="center" vertical="center"/>
    </xf>
    <xf numFmtId="0" fontId="14" fillId="0" borderId="16" xfId="2" applyFont="1" applyFill="1" applyBorder="1" applyAlignment="1">
      <alignment horizontal="center" vertical="center"/>
    </xf>
    <xf numFmtId="0" fontId="18" fillId="0" borderId="0" xfId="2" applyFont="1" applyFill="1" applyAlignment="1">
      <alignment horizontal="center" vertical="center"/>
    </xf>
    <xf numFmtId="0" fontId="8" fillId="0" borderId="0" xfId="2" applyFill="1" applyBorder="1">
      <alignment vertical="center"/>
    </xf>
    <xf numFmtId="0" fontId="0" fillId="0" borderId="24" xfId="0" applyBorder="1" applyAlignment="1">
      <alignment vertical="center" shrinkToFit="1"/>
    </xf>
    <xf numFmtId="0" fontId="1" fillId="0" borderId="5" xfId="0" applyFont="1" applyBorder="1" applyAlignment="1">
      <alignment vertical="center" shrinkToFit="1"/>
    </xf>
    <xf numFmtId="0" fontId="0" fillId="0" borderId="42" xfId="0" applyBorder="1" applyAlignment="1">
      <alignment horizontal="center" vertical="center"/>
    </xf>
    <xf numFmtId="0" fontId="1" fillId="0" borderId="42" xfId="0" applyFont="1" applyBorder="1" applyAlignment="1">
      <alignment vertical="center" shrinkToFit="1"/>
    </xf>
    <xf numFmtId="0" fontId="1" fillId="0" borderId="52" xfId="0" applyFont="1" applyBorder="1" applyAlignment="1">
      <alignment vertical="center" shrinkToFit="1"/>
    </xf>
    <xf numFmtId="0" fontId="19" fillId="3" borderId="40" xfId="0" applyFont="1" applyFill="1" applyBorder="1" applyAlignment="1">
      <alignment horizontal="center" vertical="center" shrinkToFit="1"/>
    </xf>
    <xf numFmtId="0" fontId="20" fillId="3" borderId="38" xfId="0" applyFont="1" applyFill="1" applyBorder="1" applyAlignment="1">
      <alignment horizontal="center" vertical="center"/>
    </xf>
    <xf numFmtId="0" fontId="20" fillId="2" borderId="40" xfId="0" applyFont="1" applyFill="1" applyBorder="1" applyAlignment="1">
      <alignment horizontal="center" vertical="center" shrinkToFit="1"/>
    </xf>
    <xf numFmtId="0" fontId="20" fillId="2" borderId="38" xfId="0" applyFont="1" applyFill="1" applyBorder="1" applyAlignment="1">
      <alignment horizontal="center" vertical="center"/>
    </xf>
    <xf numFmtId="0" fontId="20" fillId="2" borderId="42" xfId="0" applyFont="1" applyFill="1" applyBorder="1" applyAlignment="1">
      <alignment horizontal="center" vertical="center" shrinkToFit="1"/>
    </xf>
    <xf numFmtId="0" fontId="20" fillId="2" borderId="46" xfId="0" applyFont="1" applyFill="1" applyBorder="1" applyAlignment="1">
      <alignment horizontal="center" vertical="center"/>
    </xf>
    <xf numFmtId="0" fontId="20" fillId="3" borderId="42" xfId="0" applyFont="1" applyFill="1" applyBorder="1" applyAlignment="1">
      <alignment horizontal="center" vertical="center" shrinkToFit="1"/>
    </xf>
    <xf numFmtId="0" fontId="20" fillId="3" borderId="46" xfId="0" applyFont="1" applyFill="1" applyBorder="1" applyAlignment="1">
      <alignment horizontal="center" vertical="center"/>
    </xf>
    <xf numFmtId="0" fontId="0" fillId="2" borderId="50" xfId="0" applyFill="1" applyBorder="1" applyAlignment="1">
      <alignment horizontal="center" vertical="center" shrinkToFit="1"/>
    </xf>
    <xf numFmtId="0" fontId="0" fillId="2" borderId="53" xfId="0" applyFill="1" applyBorder="1" applyAlignment="1">
      <alignment horizontal="center" vertical="center"/>
    </xf>
    <xf numFmtId="0" fontId="0" fillId="3" borderId="50" xfId="0" applyFill="1" applyBorder="1" applyAlignment="1">
      <alignment horizontal="center" vertical="center" shrinkToFit="1"/>
    </xf>
    <xf numFmtId="0" fontId="0" fillId="3" borderId="53" xfId="0" applyFill="1" applyBorder="1" applyAlignment="1">
      <alignment horizontal="center" vertical="center"/>
    </xf>
    <xf numFmtId="0" fontId="0" fillId="0" borderId="32" xfId="0" applyBorder="1" applyAlignment="1">
      <alignment vertical="center" shrinkToFit="1"/>
    </xf>
    <xf numFmtId="0" fontId="0" fillId="0" borderId="3" xfId="0" applyBorder="1" applyAlignment="1">
      <alignment vertical="center" shrinkToFit="1"/>
    </xf>
    <xf numFmtId="0" fontId="0" fillId="0" borderId="33" xfId="0" applyBorder="1" applyAlignment="1">
      <alignment vertical="center" shrinkToFit="1"/>
    </xf>
    <xf numFmtId="0" fontId="1" fillId="0" borderId="12" xfId="0" applyFont="1" applyBorder="1" applyAlignment="1">
      <alignment vertical="center" shrinkToFit="1"/>
    </xf>
    <xf numFmtId="0" fontId="1" fillId="0" borderId="24" xfId="0" applyFont="1" applyBorder="1" applyAlignment="1">
      <alignment vertical="center" shrinkToFit="1"/>
    </xf>
    <xf numFmtId="0" fontId="1" fillId="0" borderId="25" xfId="0" applyFont="1" applyBorder="1" applyAlignment="1">
      <alignment vertical="center" shrinkToFit="1"/>
    </xf>
    <xf numFmtId="0" fontId="21" fillId="0" borderId="0" xfId="0" applyFont="1">
      <alignment vertical="center"/>
    </xf>
    <xf numFmtId="0" fontId="22" fillId="0" borderId="0" xfId="2" applyFont="1" applyFill="1">
      <alignment vertical="center"/>
    </xf>
    <xf numFmtId="0" fontId="0" fillId="0" borderId="25" xfId="0" applyBorder="1">
      <alignment vertical="center"/>
    </xf>
    <xf numFmtId="0" fontId="0" fillId="0" borderId="14" xfId="0" applyBorder="1">
      <alignment vertical="center"/>
    </xf>
    <xf numFmtId="0" fontId="6" fillId="0" borderId="14" xfId="1" applyBorder="1">
      <alignment vertical="center"/>
    </xf>
    <xf numFmtId="0" fontId="0" fillId="0" borderId="16" xfId="0" applyBorder="1">
      <alignment vertical="center"/>
    </xf>
    <xf numFmtId="49" fontId="0" fillId="0" borderId="14" xfId="0" applyNumberFormat="1" applyBorder="1">
      <alignment vertical="center"/>
    </xf>
    <xf numFmtId="0" fontId="0" fillId="4" borderId="23" xfId="0" applyFill="1" applyBorder="1">
      <alignment vertical="center"/>
    </xf>
    <xf numFmtId="0" fontId="0" fillId="4" borderId="13" xfId="0" applyFill="1" applyBorder="1">
      <alignment vertical="center"/>
    </xf>
    <xf numFmtId="0" fontId="0" fillId="4" borderId="15" xfId="0" applyFill="1" applyBorder="1">
      <alignment vertical="center"/>
    </xf>
    <xf numFmtId="0" fontId="0" fillId="0" borderId="12" xfId="0" applyBorder="1">
      <alignment vertical="center"/>
    </xf>
    <xf numFmtId="0" fontId="0" fillId="7" borderId="13" xfId="0" applyFill="1" applyBorder="1">
      <alignment vertical="center"/>
    </xf>
    <xf numFmtId="0" fontId="0" fillId="2" borderId="13" xfId="0" applyFill="1" applyBorder="1">
      <alignment vertical="center"/>
    </xf>
    <xf numFmtId="0" fontId="0" fillId="0" borderId="24" xfId="0" applyBorder="1" applyAlignment="1">
      <alignment horizontal="center" vertical="center"/>
    </xf>
    <xf numFmtId="0" fontId="0" fillId="0" borderId="51" xfId="0" applyBorder="1">
      <alignment vertical="center"/>
    </xf>
    <xf numFmtId="0" fontId="0" fillId="0" borderId="46" xfId="0" applyBorder="1">
      <alignment vertical="center"/>
    </xf>
    <xf numFmtId="0" fontId="0" fillId="0" borderId="30" xfId="0" applyBorder="1">
      <alignment vertical="center"/>
    </xf>
    <xf numFmtId="0" fontId="0" fillId="2" borderId="23" xfId="0" applyFill="1" applyBorder="1">
      <alignment vertical="center"/>
    </xf>
    <xf numFmtId="0" fontId="0" fillId="7" borderId="15" xfId="0" applyFill="1" applyBorder="1">
      <alignment vertical="center"/>
    </xf>
    <xf numFmtId="0" fontId="0" fillId="4" borderId="51" xfId="0" applyFill="1"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0" fontId="4" fillId="0" borderId="24" xfId="0" applyFon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4" fillId="0" borderId="7" xfId="0" applyFont="1" applyBorder="1" applyAlignment="1">
      <alignment horizontal="center" vertical="center"/>
    </xf>
    <xf numFmtId="0" fontId="11" fillId="2" borderId="23" xfId="2" applyFont="1" applyFill="1" applyBorder="1">
      <alignment vertical="center"/>
    </xf>
    <xf numFmtId="0" fontId="15" fillId="3" borderId="15" xfId="2" applyFont="1" applyFill="1" applyBorder="1">
      <alignment vertical="center"/>
    </xf>
    <xf numFmtId="0" fontId="0" fillId="0" borderId="0" xfId="0" applyBorder="1" applyAlignment="1">
      <alignment horizontal="center" vertical="center" shrinkToFit="1"/>
    </xf>
    <xf numFmtId="0" fontId="0" fillId="0" borderId="0" xfId="0" applyBorder="1" applyAlignment="1">
      <alignment vertical="center" shrinkToFit="1"/>
    </xf>
    <xf numFmtId="0" fontId="1" fillId="0" borderId="0" xfId="0" applyFont="1" applyBorder="1" applyAlignment="1">
      <alignment vertical="center" shrinkToFit="1"/>
    </xf>
    <xf numFmtId="0" fontId="7" fillId="0" borderId="0" xfId="0" applyFont="1">
      <alignment vertical="center"/>
    </xf>
    <xf numFmtId="0" fontId="7" fillId="0" borderId="4" xfId="0" applyFont="1" applyBorder="1">
      <alignment vertical="center"/>
    </xf>
    <xf numFmtId="0" fontId="24" fillId="0" borderId="0" xfId="2" applyFont="1" applyFill="1" applyAlignment="1">
      <alignment vertical="center"/>
    </xf>
    <xf numFmtId="0" fontId="8" fillId="0" borderId="29" xfId="2" applyFill="1" applyBorder="1">
      <alignment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4" fillId="5" borderId="25" xfId="0" applyFont="1" applyFill="1" applyBorder="1" applyAlignment="1">
      <alignment horizontal="center" vertical="center"/>
    </xf>
    <xf numFmtId="0" fontId="0" fillId="0" borderId="23"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23" fillId="0" borderId="6" xfId="0" applyFont="1" applyBorder="1" applyAlignment="1">
      <alignment horizontal="center"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0" fillId="0" borderId="23" xfId="0" applyBorder="1" applyAlignment="1">
      <alignment horizontal="left" vertical="center"/>
    </xf>
    <xf numFmtId="0" fontId="0" fillId="0" borderId="13" xfId="0" applyBorder="1" applyAlignment="1">
      <alignment horizontal="left" vertical="center"/>
    </xf>
    <xf numFmtId="0" fontId="0" fillId="0" borderId="0" xfId="0" applyAlignment="1">
      <alignment horizontal="center"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28" xfId="0" applyBorder="1" applyAlignment="1">
      <alignment horizontal="center" vertical="center"/>
    </xf>
    <xf numFmtId="0" fontId="0" fillId="4" borderId="23" xfId="0" applyFill="1" applyBorder="1" applyAlignment="1">
      <alignment horizontal="center" vertical="center"/>
    </xf>
    <xf numFmtId="0" fontId="0" fillId="4" borderId="13" xfId="0" applyFill="1" applyBorder="1" applyAlignment="1">
      <alignment horizontal="center" vertical="center"/>
    </xf>
    <xf numFmtId="0" fontId="21" fillId="0" borderId="0" xfId="0" applyFont="1" applyAlignment="1">
      <alignment horizontal="center" vertical="center" shrinkToFit="1"/>
    </xf>
    <xf numFmtId="0" fontId="0" fillId="0" borderId="1" xfId="0" applyBorder="1" applyAlignment="1">
      <alignment horizontal="center" vertical="center" shrinkToFit="1"/>
    </xf>
    <xf numFmtId="0" fontId="0" fillId="0" borderId="7" xfId="0" applyBorder="1" applyAlignment="1">
      <alignment horizontal="center" vertical="center" shrinkToFit="1"/>
    </xf>
    <xf numFmtId="0" fontId="0" fillId="0" borderId="24" xfId="0" applyBorder="1" applyAlignment="1">
      <alignment horizontal="center" vertical="center" shrinkToFit="1"/>
    </xf>
    <xf numFmtId="0" fontId="0" fillId="2" borderId="37" xfId="0" applyFill="1" applyBorder="1" applyAlignment="1">
      <alignment horizontal="center" vertical="center" shrinkToFit="1"/>
    </xf>
    <xf numFmtId="0" fontId="0" fillId="2" borderId="40" xfId="0" applyFill="1" applyBorder="1" applyAlignment="1">
      <alignment horizontal="center" vertical="center" shrinkToFit="1"/>
    </xf>
    <xf numFmtId="0" fontId="0" fillId="3" borderId="37" xfId="0" applyFill="1" applyBorder="1" applyAlignment="1">
      <alignment horizontal="center" vertical="center" shrinkToFit="1"/>
    </xf>
    <xf numFmtId="0" fontId="0" fillId="3" borderId="40" xfId="0" applyFill="1" applyBorder="1" applyAlignment="1">
      <alignment horizontal="center" vertical="center" shrinkToFit="1"/>
    </xf>
    <xf numFmtId="0" fontId="0" fillId="2" borderId="49" xfId="0" applyFill="1" applyBorder="1" applyAlignment="1">
      <alignment horizontal="center" vertical="center" shrinkToFit="1"/>
    </xf>
    <xf numFmtId="0" fontId="0" fillId="2" borderId="10" xfId="0" applyFill="1" applyBorder="1" applyAlignment="1">
      <alignment horizontal="center" vertical="center" shrinkToFit="1"/>
    </xf>
    <xf numFmtId="0" fontId="0" fillId="2" borderId="11" xfId="0" applyFill="1" applyBorder="1" applyAlignment="1">
      <alignment horizontal="center" vertical="center" shrinkToFit="1"/>
    </xf>
    <xf numFmtId="0" fontId="0" fillId="3" borderId="49" xfId="0" applyFill="1" applyBorder="1" applyAlignment="1">
      <alignment horizontal="center" vertical="center" shrinkToFit="1"/>
    </xf>
    <xf numFmtId="0" fontId="0" fillId="3" borderId="10" xfId="0" applyFill="1" applyBorder="1" applyAlignment="1">
      <alignment horizontal="center" vertical="center" shrinkToFit="1"/>
    </xf>
    <xf numFmtId="0" fontId="0" fillId="3" borderId="11" xfId="0" applyFill="1" applyBorder="1" applyAlignment="1">
      <alignment horizontal="center" vertical="center" shrinkToFit="1"/>
    </xf>
    <xf numFmtId="0" fontId="24" fillId="0" borderId="0" xfId="2" applyFont="1" applyFill="1" applyAlignment="1">
      <alignment horizontal="center" vertical="center"/>
    </xf>
    <xf numFmtId="0" fontId="11" fillId="0" borderId="34" xfId="2" applyFont="1" applyFill="1" applyBorder="1" applyAlignment="1">
      <alignment horizontal="center" vertical="center"/>
    </xf>
    <xf numFmtId="0" fontId="11" fillId="0" borderId="35" xfId="2" applyFont="1" applyFill="1" applyBorder="1" applyAlignment="1">
      <alignment horizontal="center" vertical="center"/>
    </xf>
    <xf numFmtId="0" fontId="11" fillId="0" borderId="36" xfId="2" applyFont="1" applyFill="1" applyBorder="1" applyAlignment="1">
      <alignment horizontal="center" vertical="center"/>
    </xf>
    <xf numFmtId="0" fontId="0" fillId="2" borderId="51" xfId="0" applyFill="1" applyBorder="1" applyAlignment="1">
      <alignment horizontal="center" vertical="center" shrinkToFit="1"/>
    </xf>
    <xf numFmtId="0" fontId="0" fillId="3" borderId="51" xfId="0" applyFill="1" applyBorder="1" applyAlignment="1">
      <alignment horizontal="center" vertical="center" shrinkToFit="1"/>
    </xf>
    <xf numFmtId="0" fontId="0" fillId="3" borderId="42" xfId="0" applyFill="1" applyBorder="1" applyAlignment="1">
      <alignment horizontal="center" vertical="center" shrinkToFit="1"/>
    </xf>
    <xf numFmtId="0" fontId="0" fillId="2" borderId="42" xfId="0" applyFill="1" applyBorder="1" applyAlignment="1">
      <alignment horizontal="center" vertical="center" shrinkToFit="1"/>
    </xf>
    <xf numFmtId="0" fontId="11" fillId="0" borderId="35" xfId="2" applyFont="1" applyFill="1" applyBorder="1" applyAlignment="1">
      <alignment horizontal="left" vertical="center"/>
    </xf>
    <xf numFmtId="0" fontId="11" fillId="0" borderId="36" xfId="2" applyFont="1" applyFill="1" applyBorder="1" applyAlignment="1">
      <alignment horizontal="left" vertical="center"/>
    </xf>
    <xf numFmtId="0" fontId="11" fillId="0" borderId="44" xfId="2" applyFont="1" applyFill="1" applyBorder="1" applyAlignment="1">
      <alignment horizontal="center" vertical="center" shrinkToFit="1"/>
    </xf>
    <xf numFmtId="0" fontId="11" fillId="0" borderId="47" xfId="2" applyFont="1" applyFill="1" applyBorder="1" applyAlignment="1">
      <alignment horizontal="center" vertical="center" shrinkToFit="1"/>
    </xf>
    <xf numFmtId="0" fontId="11" fillId="0" borderId="34" xfId="2" applyFont="1" applyFill="1" applyBorder="1" applyAlignment="1">
      <alignment horizontal="center" vertical="center" shrinkToFit="1"/>
    </xf>
    <xf numFmtId="0" fontId="11" fillId="0" borderId="35" xfId="2" applyFont="1" applyFill="1" applyBorder="1" applyAlignment="1">
      <alignment horizontal="center" vertical="center" shrinkToFit="1"/>
    </xf>
    <xf numFmtId="0" fontId="11" fillId="0" borderId="47" xfId="2" applyFont="1" applyFill="1" applyBorder="1" applyAlignment="1">
      <alignment horizontal="center" vertical="center"/>
    </xf>
    <xf numFmtId="0" fontId="27" fillId="0" borderId="39" xfId="2" applyFont="1" applyFill="1" applyBorder="1" applyAlignment="1">
      <alignment horizontal="center" vertical="center"/>
    </xf>
    <xf numFmtId="0" fontId="27" fillId="0" borderId="5" xfId="2" applyFont="1" applyFill="1" applyBorder="1" applyAlignment="1">
      <alignment horizontal="center" vertical="center"/>
    </xf>
    <xf numFmtId="0" fontId="11" fillId="0" borderId="26" xfId="2" applyFont="1" applyFill="1" applyBorder="1" applyAlignment="1">
      <alignment horizontal="center" vertical="center"/>
    </xf>
    <xf numFmtId="0" fontId="11" fillId="0" borderId="17" xfId="2" applyFont="1" applyFill="1" applyBorder="1" applyAlignment="1">
      <alignment horizontal="center" vertical="center"/>
    </xf>
    <xf numFmtId="0" fontId="11" fillId="0" borderId="19" xfId="2" applyFont="1" applyFill="1" applyBorder="1" applyAlignment="1">
      <alignment horizontal="center" vertical="center"/>
    </xf>
    <xf numFmtId="0" fontId="11" fillId="0" borderId="23" xfId="2" applyFont="1" applyFill="1" applyBorder="1" applyAlignment="1">
      <alignment horizontal="center" vertical="center"/>
    </xf>
    <xf numFmtId="0" fontId="11" fillId="0" borderId="27" xfId="2" applyFont="1" applyFill="1" applyBorder="1" applyAlignment="1">
      <alignment horizontal="center" vertical="center"/>
    </xf>
    <xf numFmtId="0" fontId="11" fillId="0" borderId="15" xfId="2" applyFont="1" applyFill="1" applyBorder="1" applyAlignment="1">
      <alignment horizontal="center" vertical="center"/>
    </xf>
    <xf numFmtId="0" fontId="11" fillId="0" borderId="31" xfId="2" applyFont="1" applyFill="1" applyBorder="1" applyAlignment="1">
      <alignment horizontal="center" vertical="center"/>
    </xf>
    <xf numFmtId="0" fontId="11" fillId="0" borderId="41" xfId="2" applyFont="1" applyFill="1" applyBorder="1" applyAlignment="1">
      <alignment horizontal="center" vertical="center"/>
    </xf>
    <xf numFmtId="0" fontId="11" fillId="0" borderId="45" xfId="2" applyFont="1" applyFill="1" applyBorder="1" applyAlignment="1">
      <alignment horizontal="center" vertical="center"/>
    </xf>
    <xf numFmtId="0" fontId="13" fillId="0" borderId="24" xfId="2" applyFont="1" applyFill="1" applyBorder="1" applyAlignment="1">
      <alignment horizontal="center" vertical="center" wrapText="1"/>
    </xf>
    <xf numFmtId="0" fontId="13" fillId="0" borderId="42" xfId="2" applyFont="1" applyFill="1" applyBorder="1" applyAlignment="1">
      <alignment horizontal="center" vertical="center" wrapText="1"/>
    </xf>
    <xf numFmtId="0" fontId="13" fillId="0" borderId="22" xfId="2" applyFont="1" applyFill="1" applyBorder="1" applyAlignment="1">
      <alignment horizontal="center" vertical="center" wrapText="1"/>
    </xf>
    <xf numFmtId="0" fontId="11" fillId="2" borderId="34" xfId="2" applyFont="1" applyFill="1" applyBorder="1" applyAlignment="1">
      <alignment horizontal="center" vertical="center"/>
    </xf>
    <xf numFmtId="0" fontId="11" fillId="2" borderId="35" xfId="2" applyFont="1" applyFill="1" applyBorder="1" applyAlignment="1">
      <alignment horizontal="center" vertical="center"/>
    </xf>
    <xf numFmtId="0" fontId="11" fillId="2" borderId="36" xfId="2" applyFont="1" applyFill="1" applyBorder="1" applyAlignment="1">
      <alignment horizontal="center" vertical="center"/>
    </xf>
    <xf numFmtId="0" fontId="18" fillId="0" borderId="0" xfId="2" applyFont="1" applyFill="1" applyAlignment="1">
      <alignment horizontal="center" vertical="center" shrinkToFit="1"/>
    </xf>
    <xf numFmtId="0" fontId="18" fillId="0" borderId="0" xfId="2" applyFont="1" applyFill="1" applyAlignment="1">
      <alignment horizontal="center" vertical="center"/>
    </xf>
    <xf numFmtId="0" fontId="11" fillId="0" borderId="24" xfId="2" applyFont="1" applyFill="1" applyBorder="1" applyAlignment="1">
      <alignment horizontal="center" vertical="center" wrapText="1"/>
    </xf>
    <xf numFmtId="0" fontId="11" fillId="0" borderId="42" xfId="2" applyFont="1" applyFill="1" applyBorder="1" applyAlignment="1">
      <alignment horizontal="center" vertical="center" wrapText="1"/>
    </xf>
    <xf numFmtId="0" fontId="11" fillId="0" borderId="25" xfId="2" applyFont="1" applyFill="1" applyBorder="1" applyAlignment="1">
      <alignment horizontal="center" vertical="center" wrapText="1"/>
    </xf>
    <xf numFmtId="0" fontId="11" fillId="0" borderId="46" xfId="2" applyFont="1" applyFill="1" applyBorder="1" applyAlignment="1">
      <alignment horizontal="center" vertical="center" wrapText="1"/>
    </xf>
    <xf numFmtId="0" fontId="15" fillId="3" borderId="34" xfId="2" applyFont="1" applyFill="1" applyBorder="1" applyAlignment="1">
      <alignment horizontal="center" vertical="center"/>
    </xf>
    <xf numFmtId="0" fontId="15" fillId="3" borderId="35" xfId="2" applyFont="1" applyFill="1" applyBorder="1" applyAlignment="1">
      <alignment horizontal="center" vertical="center"/>
    </xf>
    <xf numFmtId="0" fontId="15" fillId="3" borderId="36" xfId="2" applyFont="1" applyFill="1" applyBorder="1" applyAlignment="1">
      <alignment horizontal="center" vertical="center"/>
    </xf>
    <xf numFmtId="0" fontId="30" fillId="0" borderId="0" xfId="0" applyFont="1">
      <alignment vertical="center"/>
    </xf>
    <xf numFmtId="0" fontId="29" fillId="0" borderId="21" xfId="0" applyFont="1" applyBorder="1" applyAlignment="1">
      <alignment horizontal="left" vertical="center" wrapText="1"/>
    </xf>
    <xf numFmtId="0" fontId="30" fillId="0" borderId="20" xfId="0" applyFont="1" applyBorder="1" applyAlignment="1">
      <alignment horizontal="left" vertical="center"/>
    </xf>
    <xf numFmtId="0" fontId="28" fillId="6" borderId="54" xfId="0" applyFont="1" applyFill="1" applyBorder="1" applyAlignment="1">
      <alignment horizontal="center" vertical="center" wrapText="1"/>
    </xf>
    <xf numFmtId="0" fontId="28" fillId="6" borderId="38" xfId="0" applyFont="1" applyFill="1" applyBorder="1" applyAlignment="1">
      <alignment horizontal="center" vertical="center" wrapText="1"/>
    </xf>
    <xf numFmtId="0" fontId="28" fillId="6" borderId="46" xfId="0" applyFont="1" applyFill="1" applyBorder="1" applyAlignment="1">
      <alignment horizontal="center" vertical="center" wrapText="1"/>
    </xf>
    <xf numFmtId="0" fontId="25" fillId="5" borderId="55" xfId="2" applyFont="1" applyFill="1" applyBorder="1" applyAlignment="1">
      <alignment horizontal="center" vertical="center"/>
    </xf>
    <xf numFmtId="0" fontId="26" fillId="5" borderId="45" xfId="2" applyFont="1" applyFill="1" applyBorder="1" applyAlignment="1">
      <alignment horizontal="center" vertical="center"/>
    </xf>
    <xf numFmtId="0" fontId="0" fillId="0" borderId="18" xfId="0" applyBorder="1" applyAlignment="1">
      <alignment horizontal="center" vertical="center"/>
    </xf>
    <xf numFmtId="0" fontId="0" fillId="0" borderId="5" xfId="0" applyBorder="1" applyAlignment="1">
      <alignment horizontal="center" vertical="center" shrinkToFit="1"/>
    </xf>
    <xf numFmtId="0" fontId="0" fillId="4" borderId="15" xfId="0" applyFill="1" applyBorder="1" applyAlignment="1">
      <alignment horizontal="center" vertical="center"/>
    </xf>
  </cellXfs>
  <cellStyles count="3">
    <cellStyle name="ハイパーリンク" xfId="1" builtinId="8"/>
    <cellStyle name="標準" xfId="0" builtinId="0"/>
    <cellStyle name="標準 3" xfId="2"/>
  </cellStyles>
  <dxfs count="8">
    <dxf>
      <font>
        <color theme="0"/>
      </font>
    </dxf>
    <dxf>
      <font>
        <color theme="0"/>
      </font>
    </dxf>
    <dxf>
      <font>
        <color theme="0"/>
      </font>
    </dxf>
    <dxf>
      <font>
        <color theme="0"/>
      </font>
      <fill>
        <patternFill>
          <bgColor theme="0"/>
        </patternFill>
      </fill>
    </dxf>
    <dxf>
      <font>
        <color rgb="FF9C0006"/>
      </font>
      <fill>
        <patternFill>
          <bgColor rgb="FFFFC7CE"/>
        </patternFill>
      </fill>
    </dxf>
    <dxf>
      <font>
        <color rgb="FF9C0006"/>
      </font>
      <fill>
        <patternFill>
          <bgColor rgb="FFFFC7CE"/>
        </patternFill>
      </fill>
    </dxf>
    <dxf>
      <font>
        <color theme="0"/>
      </font>
      <fill>
        <patternFill>
          <bgColor theme="0"/>
        </patternFill>
      </fill>
    </dxf>
    <dxf>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テーブル1" displayName="テーブル1" ref="M7:N26" totalsRowShown="0">
  <autoFilter ref="M7:N26"/>
  <tableColumns count="2">
    <tableColumn id="1" name="学校名"/>
    <tableColumn id="2" name="番号">
      <calculatedColumnFormula>ROW()-7</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2" name="テーブル13" displayName="テーブル13" ref="K7:L26" totalsRowShown="0">
  <autoFilter ref="K7:L26"/>
  <tableColumns count="2">
    <tableColumn id="1" name="学校名"/>
    <tableColumn id="2" name="番号">
      <calculatedColumnFormula>ROW()-7</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admuroran@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abSelected="1" view="pageBreakPreview" zoomScale="90" zoomScaleNormal="100" zoomScaleSheetLayoutView="90" workbookViewId="0">
      <selection activeCell="J8" sqref="J8"/>
    </sheetView>
  </sheetViews>
  <sheetFormatPr defaultRowHeight="18" customHeight="1"/>
  <cols>
    <col min="1" max="1" width="20.625" customWidth="1"/>
    <col min="2" max="2" width="23.5" customWidth="1"/>
    <col min="3" max="3" width="11.625" customWidth="1"/>
    <col min="4" max="4" width="16.875" customWidth="1"/>
    <col min="5" max="5" width="15.25" customWidth="1"/>
    <col min="6" max="6" width="7.375" customWidth="1"/>
  </cols>
  <sheetData>
    <row r="1" spans="1:6" ht="18" customHeight="1">
      <c r="A1" s="127" t="s">
        <v>12</v>
      </c>
      <c r="B1" s="84" t="s">
        <v>22</v>
      </c>
      <c r="D1" s="121" t="s">
        <v>34</v>
      </c>
      <c r="E1" s="193" t="s">
        <v>95</v>
      </c>
    </row>
    <row r="2" spans="1:6" ht="18" customHeight="1">
      <c r="A2" s="128"/>
      <c r="B2" s="85" t="s">
        <v>25</v>
      </c>
      <c r="D2" s="122"/>
      <c r="E2" s="194"/>
    </row>
    <row r="3" spans="1:6" ht="18" customHeight="1" thickBot="1">
      <c r="A3" s="7" t="s">
        <v>26</v>
      </c>
      <c r="B3" s="86" t="s">
        <v>27</v>
      </c>
      <c r="D3" s="123"/>
      <c r="E3" s="195"/>
    </row>
    <row r="4" spans="1:6" ht="18" customHeight="1">
      <c r="A4" s="130" t="s">
        <v>11</v>
      </c>
      <c r="B4" s="131"/>
      <c r="C4" s="22"/>
    </row>
    <row r="5" spans="1:6" s="190" customFormat="1" ht="63" customHeight="1" thickBot="1">
      <c r="A5" s="191" t="s">
        <v>94</v>
      </c>
      <c r="B5" s="192"/>
    </row>
    <row r="6" spans="1:6" ht="18" customHeight="1" thickBot="1">
      <c r="A6" s="1"/>
      <c r="B6" s="1"/>
      <c r="D6" s="118" t="s">
        <v>71</v>
      </c>
      <c r="E6" s="119"/>
      <c r="F6" s="120"/>
    </row>
    <row r="7" spans="1:6" ht="18" customHeight="1" thickBot="1">
      <c r="A7" s="89" t="s">
        <v>13</v>
      </c>
      <c r="B7" s="84"/>
      <c r="D7" s="124" t="s">
        <v>72</v>
      </c>
      <c r="E7" s="125"/>
      <c r="F7" s="126"/>
    </row>
    <row r="8" spans="1:6" ht="18" customHeight="1">
      <c r="A8" s="90" t="s">
        <v>14</v>
      </c>
      <c r="B8" s="85"/>
      <c r="D8" s="99" t="s">
        <v>23</v>
      </c>
      <c r="E8" s="104">
        <f>COUNTA(③団体戦申込!D8)</f>
        <v>0</v>
      </c>
      <c r="F8" s="84" t="s">
        <v>28</v>
      </c>
    </row>
    <row r="9" spans="1:6" ht="18" customHeight="1">
      <c r="A9" s="90" t="s">
        <v>15</v>
      </c>
      <c r="B9" s="88"/>
      <c r="D9" s="93" t="s">
        <v>24</v>
      </c>
      <c r="E9" s="105">
        <f>COUNTA(③団体戦申込!D9)</f>
        <v>0</v>
      </c>
      <c r="F9" s="85" t="s">
        <v>29</v>
      </c>
    </row>
    <row r="10" spans="1:6" ht="18" customHeight="1" thickBot="1">
      <c r="A10" s="91" t="s">
        <v>16</v>
      </c>
      <c r="B10" s="87"/>
      <c r="D10" s="94" t="s">
        <v>0</v>
      </c>
      <c r="E10" s="105">
        <f>COUNTA(②個人戦申込!C9:C33)</f>
        <v>0</v>
      </c>
      <c r="F10" s="85" t="s">
        <v>4</v>
      </c>
    </row>
    <row r="11" spans="1:6" ht="18" customHeight="1">
      <c r="A11" s="129"/>
      <c r="B11" s="129"/>
      <c r="D11" s="94" t="s">
        <v>1</v>
      </c>
      <c r="E11" s="105">
        <f>COUNTA(②個人戦申込!C38:C57)/2</f>
        <v>0</v>
      </c>
      <c r="F11" s="85" t="s">
        <v>5</v>
      </c>
    </row>
    <row r="12" spans="1:6" ht="18" customHeight="1" thickBot="1">
      <c r="D12" s="93" t="s">
        <v>2</v>
      </c>
      <c r="E12" s="106">
        <f>COUNTA(②個人戦申込!H9:H33)</f>
        <v>0</v>
      </c>
      <c r="F12" s="85" t="s">
        <v>4</v>
      </c>
    </row>
    <row r="13" spans="1:6" ht="18" customHeight="1" thickBot="1">
      <c r="A13" s="133" t="s">
        <v>17</v>
      </c>
      <c r="B13" s="20"/>
      <c r="D13" s="100" t="s">
        <v>3</v>
      </c>
      <c r="E13" s="107">
        <f>COUNTA(②個人戦申込!H38:H57)/2</f>
        <v>0</v>
      </c>
      <c r="F13" s="87" t="s">
        <v>5</v>
      </c>
    </row>
    <row r="14" spans="1:6" ht="18" customHeight="1">
      <c r="A14" s="134"/>
      <c r="B14" s="16"/>
      <c r="D14" s="6" t="s">
        <v>7</v>
      </c>
      <c r="E14" s="2">
        <f>SUM(E8:E9)*3000</f>
        <v>0</v>
      </c>
      <c r="F14" s="92" t="s">
        <v>8</v>
      </c>
    </row>
    <row r="15" spans="1:6" ht="18" customHeight="1">
      <c r="A15" s="134"/>
      <c r="B15" s="16"/>
      <c r="D15" s="7" t="s">
        <v>9</v>
      </c>
      <c r="E15" s="21">
        <f>SUM(E10,E11*2,E12,E13*2)*1000</f>
        <v>0</v>
      </c>
      <c r="F15" s="85" t="s">
        <v>8</v>
      </c>
    </row>
    <row r="16" spans="1:6" ht="18" customHeight="1" thickBot="1">
      <c r="A16" s="134"/>
      <c r="B16" s="16"/>
      <c r="D16" s="8" t="s">
        <v>10</v>
      </c>
      <c r="E16" s="108">
        <f>SUM(E14:E15)</f>
        <v>0</v>
      </c>
      <c r="F16" s="87" t="s">
        <v>8</v>
      </c>
    </row>
    <row r="17" spans="1:6" ht="18" customHeight="1" thickBot="1">
      <c r="A17" s="122" t="s">
        <v>18</v>
      </c>
      <c r="B17" s="85"/>
    </row>
    <row r="18" spans="1:6" ht="18" customHeight="1">
      <c r="A18" s="122"/>
      <c r="B18" s="85"/>
      <c r="D18" s="19" t="s">
        <v>30</v>
      </c>
      <c r="E18" s="95">
        <f>SUM(E10,E11*2,E12,E13*2)</f>
        <v>0</v>
      </c>
      <c r="F18" s="84" t="s">
        <v>33</v>
      </c>
    </row>
    <row r="19" spans="1:6" ht="18" customHeight="1" thickBot="1">
      <c r="A19" s="132"/>
      <c r="B19" s="98"/>
      <c r="D19" s="7" t="s">
        <v>31</v>
      </c>
      <c r="E19" s="21">
        <f>COUNTA(B13:B15)</f>
        <v>0</v>
      </c>
      <c r="F19" s="85" t="s">
        <v>33</v>
      </c>
    </row>
    <row r="20" spans="1:6" ht="18" customHeight="1" thickBot="1">
      <c r="A20" s="102" t="s">
        <v>19</v>
      </c>
      <c r="B20" s="103"/>
      <c r="D20" s="8" t="s">
        <v>32</v>
      </c>
      <c r="E20" s="11">
        <f>COUNTA(B17:B19)</f>
        <v>0</v>
      </c>
      <c r="F20" s="87" t="s">
        <v>33</v>
      </c>
    </row>
    <row r="21" spans="1:6" ht="18" customHeight="1" thickBot="1">
      <c r="A21" s="122" t="s">
        <v>21</v>
      </c>
      <c r="B21" s="85"/>
      <c r="D21" s="96" t="s">
        <v>69</v>
      </c>
      <c r="E21" s="61">
        <f>SUM(E18:E20)</f>
        <v>0</v>
      </c>
      <c r="F21" s="97" t="s">
        <v>70</v>
      </c>
    </row>
    <row r="22" spans="1:6" ht="18" customHeight="1">
      <c r="A22" s="122"/>
      <c r="B22" s="85"/>
    </row>
    <row r="23" spans="1:6" ht="18" customHeight="1" thickBot="1">
      <c r="A23" s="123"/>
      <c r="B23" s="87"/>
    </row>
    <row r="24" spans="1:6" ht="18" customHeight="1" thickBot="1">
      <c r="A24" s="101" t="s">
        <v>20</v>
      </c>
      <c r="B24" s="97"/>
    </row>
  </sheetData>
  <mergeCells count="11">
    <mergeCell ref="D6:F6"/>
    <mergeCell ref="D1:D3"/>
    <mergeCell ref="D7:F7"/>
    <mergeCell ref="A21:A23"/>
    <mergeCell ref="A1:A2"/>
    <mergeCell ref="A5:B5"/>
    <mergeCell ref="A11:B11"/>
    <mergeCell ref="A4:B4"/>
    <mergeCell ref="A17:A19"/>
    <mergeCell ref="A13:A16"/>
    <mergeCell ref="E1:E3"/>
  </mergeCells>
  <phoneticPr fontId="2"/>
  <conditionalFormatting sqref="B21:B23">
    <cfRule type="expression" dxfId="7" priority="1">
      <formula>$B$20="欠席"</formula>
    </cfRule>
  </conditionalFormatting>
  <dataValidations count="8">
    <dataValidation type="list" allowBlank="1" showInputMessage="1" showErrorMessage="1" sqref="B20">
      <formula1>"出席,欠席"</formula1>
    </dataValidation>
    <dataValidation allowBlank="1" showInputMessage="1" showErrorMessage="1" prompt="大会当日の運営協力をいただける先生方分の昼食弁当を準備させていただきます。必要数を入力してください。" sqref="B24"/>
    <dataValidation allowBlank="1" showInputMessage="1" showErrorMessage="1" prompt="当日の引率顧問名を入力してください。_x000a_※協会主催大会では、学校に部活動が設置されていない場合、保護者や外部コーチが引率者を兼ねることができます。その場合は、氏名の後に（保護者）（外部C)など、わかるように入力してください。" sqref="B13:B16"/>
    <dataValidation allowBlank="1" showInputMessage="1" showErrorMessage="1" prompt="申込責任者名は、顧問名を入力してください。" sqref="B7"/>
    <dataValidation allowBlank="1" showInputMessage="1" showErrorMessage="1" prompt="学校名を入力してください。" sqref="B8"/>
    <dataValidation allowBlank="1" showInputMessage="1" showErrorMessage="1" prompt="申込確認が必要な場合に使用いたします。" sqref="B10"/>
    <dataValidation allowBlank="1" showInputMessage="1" showErrorMessage="1" prompt="大会当日に参加される外部コーチ名全員分を入力してください。_x000a_大会期日が複数日にまたがる場合、１日でも参加される場合は、入力してください。" sqref="B17:B19"/>
    <dataValidation allowBlank="1" showInputMessage="1" showErrorMessage="1" prompt="組合せ会議に参加される先生の氏名を入力してください。" sqref="B21:B23"/>
  </dataValidations>
  <hyperlinks>
    <hyperlink ref="B3" r:id="rId1"/>
  </hyperlinks>
  <pageMargins left="0.23622047244094491" right="0.23622047244094491" top="0.55118110236220474" bottom="0.35433070866141736" header="0.31496062992125984" footer="0.31496062992125984"/>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
  <sheetViews>
    <sheetView view="pageBreakPreview" topLeftCell="A10" zoomScaleNormal="100" zoomScaleSheetLayoutView="100" workbookViewId="0">
      <selection activeCell="A65" sqref="A65:XFD66"/>
    </sheetView>
  </sheetViews>
  <sheetFormatPr defaultRowHeight="15.75" customHeight="1"/>
  <cols>
    <col min="1" max="1" width="3.5" customWidth="1"/>
    <col min="2" max="2" width="4.5" customWidth="1"/>
    <col min="3" max="4" width="15.875" customWidth="1"/>
    <col min="5" max="5" width="2.5" customWidth="1"/>
    <col min="6" max="6" width="3.5" customWidth="1"/>
    <col min="7" max="7" width="4.5" customWidth="1"/>
    <col min="8" max="9" width="15.875" customWidth="1"/>
    <col min="11" max="12" width="0" hidden="1" customWidth="1"/>
    <col min="13" max="15" width="9" hidden="1" customWidth="1"/>
    <col min="16" max="25" width="0" hidden="1" customWidth="1"/>
  </cols>
  <sheetData>
    <row r="1" spans="1:14" s="82" customFormat="1" ht="22.5" customHeight="1">
      <c r="A1" s="135" t="str">
        <f>①基本データ!A5</f>
        <v xml:space="preserve"> 第４０回NHK杯争奪中学生新人バドミントン大会　
  兼　第９回室蘭地区中学生新人バドミントン大会
  兼　第３９回北海道中学生新人バドミントン競技選手権大会
</v>
      </c>
      <c r="B1" s="135"/>
      <c r="C1" s="135"/>
      <c r="D1" s="135"/>
      <c r="E1" s="135"/>
      <c r="F1" s="135"/>
      <c r="G1" s="135"/>
      <c r="H1" s="135"/>
      <c r="I1" s="135"/>
    </row>
    <row r="2" spans="1:14" s="83" customFormat="1" ht="22.5" customHeight="1" thickBot="1">
      <c r="A2" s="149" t="s">
        <v>65</v>
      </c>
      <c r="B2" s="149"/>
      <c r="C2" s="149"/>
      <c r="D2" s="149"/>
      <c r="E2" s="149"/>
      <c r="F2" s="149"/>
      <c r="G2" s="149"/>
      <c r="H2" s="149"/>
      <c r="I2" s="116"/>
    </row>
    <row r="3" spans="1:14" s="27" customFormat="1" ht="15.75" customHeight="1" thickBot="1">
      <c r="I3" s="196" t="s">
        <v>93</v>
      </c>
    </row>
    <row r="4" spans="1:14" s="28" customFormat="1" ht="28.5" customHeight="1" thickBot="1">
      <c r="A4" s="150" t="s">
        <v>35</v>
      </c>
      <c r="B4" s="151"/>
      <c r="C4" s="152"/>
      <c r="D4" s="53"/>
      <c r="E4" s="157" t="s">
        <v>36</v>
      </c>
      <c r="F4" s="157"/>
      <c r="G4" s="157"/>
      <c r="H4" s="157"/>
      <c r="I4" s="197" t="e">
        <f>VLOOKUP(D4,テーブル1[],2,FALSE)</f>
        <v>#N/A</v>
      </c>
    </row>
    <row r="5" spans="1:14" ht="35.25" customHeight="1" thickBot="1"/>
    <row r="6" spans="1:14" ht="15.75" customHeight="1" thickBot="1">
      <c r="A6" s="143" t="s">
        <v>63</v>
      </c>
      <c r="B6" s="144"/>
      <c r="C6" s="144"/>
      <c r="D6" s="145"/>
      <c r="F6" s="146" t="s">
        <v>62</v>
      </c>
      <c r="G6" s="147"/>
      <c r="H6" s="147"/>
      <c r="I6" s="148"/>
    </row>
    <row r="7" spans="1:14" ht="15.75" customHeight="1" thickTop="1">
      <c r="A7" s="139" t="s">
        <v>64</v>
      </c>
      <c r="B7" s="140" t="s">
        <v>6</v>
      </c>
      <c r="C7" s="72" t="s">
        <v>61</v>
      </c>
      <c r="D7" s="73" t="s">
        <v>60</v>
      </c>
      <c r="F7" s="141" t="s">
        <v>64</v>
      </c>
      <c r="G7" s="142" t="s">
        <v>6</v>
      </c>
      <c r="H7" s="74" t="s">
        <v>61</v>
      </c>
      <c r="I7" s="75" t="s">
        <v>59</v>
      </c>
      <c r="M7" t="s">
        <v>6</v>
      </c>
      <c r="N7" t="s">
        <v>92</v>
      </c>
    </row>
    <row r="8" spans="1:14" ht="15.75" customHeight="1" thickBot="1">
      <c r="A8" s="153"/>
      <c r="B8" s="156"/>
      <c r="C8" s="68" t="s">
        <v>55</v>
      </c>
      <c r="D8" s="69" t="s">
        <v>56</v>
      </c>
      <c r="F8" s="154"/>
      <c r="G8" s="155"/>
      <c r="H8" s="70" t="s">
        <v>57</v>
      </c>
      <c r="I8" s="71" t="s">
        <v>58</v>
      </c>
      <c r="M8" t="s">
        <v>90</v>
      </c>
      <c r="N8">
        <f>ROW()-7</f>
        <v>1</v>
      </c>
    </row>
    <row r="9" spans="1:14" ht="18.75" customHeight="1">
      <c r="A9" s="6">
        <v>1</v>
      </c>
      <c r="B9" s="76">
        <f>$D$4</f>
        <v>0</v>
      </c>
      <c r="C9" s="5"/>
      <c r="D9" s="15"/>
      <c r="F9" s="6">
        <v>1</v>
      </c>
      <c r="G9" s="76">
        <f t="shared" ref="G9:G33" si="0">$D$4</f>
        <v>0</v>
      </c>
      <c r="H9" s="60"/>
      <c r="I9" s="79"/>
      <c r="M9" t="s">
        <v>75</v>
      </c>
      <c r="N9">
        <f t="shared" ref="N9:N26" si="1">ROW()-7</f>
        <v>2</v>
      </c>
    </row>
    <row r="10" spans="1:14" ht="18.75" customHeight="1">
      <c r="A10" s="7">
        <v>2</v>
      </c>
      <c r="B10" s="77">
        <f t="shared" ref="B10:B33" si="2">$D$4</f>
        <v>0</v>
      </c>
      <c r="C10" s="3"/>
      <c r="D10" s="16"/>
      <c r="F10" s="7">
        <v>2</v>
      </c>
      <c r="G10" s="77">
        <f t="shared" si="0"/>
        <v>0</v>
      </c>
      <c r="H10" s="4"/>
      <c r="I10" s="13"/>
      <c r="M10" t="s">
        <v>77</v>
      </c>
      <c r="N10">
        <f t="shared" si="1"/>
        <v>3</v>
      </c>
    </row>
    <row r="11" spans="1:14" ht="18.75" customHeight="1">
      <c r="A11" s="7">
        <v>3</v>
      </c>
      <c r="B11" s="77">
        <f t="shared" si="2"/>
        <v>0</v>
      </c>
      <c r="C11" s="3"/>
      <c r="D11" s="16"/>
      <c r="F11" s="7">
        <v>3</v>
      </c>
      <c r="G11" s="77">
        <f t="shared" si="0"/>
        <v>0</v>
      </c>
      <c r="H11" s="4"/>
      <c r="I11" s="13"/>
      <c r="M11" t="s">
        <v>76</v>
      </c>
      <c r="N11">
        <f t="shared" si="1"/>
        <v>4</v>
      </c>
    </row>
    <row r="12" spans="1:14" ht="18.75" customHeight="1">
      <c r="A12" s="7">
        <v>4</v>
      </c>
      <c r="B12" s="77">
        <f t="shared" si="2"/>
        <v>0</v>
      </c>
      <c r="C12" s="3"/>
      <c r="D12" s="16"/>
      <c r="F12" s="7">
        <v>4</v>
      </c>
      <c r="G12" s="77">
        <f t="shared" si="0"/>
        <v>0</v>
      </c>
      <c r="H12" s="4"/>
      <c r="I12" s="13"/>
      <c r="M12" t="s">
        <v>78</v>
      </c>
      <c r="N12">
        <f t="shared" si="1"/>
        <v>5</v>
      </c>
    </row>
    <row r="13" spans="1:14" ht="18.75" customHeight="1" thickBot="1">
      <c r="A13" s="91" t="s">
        <v>96</v>
      </c>
      <c r="B13" s="78">
        <f t="shared" si="2"/>
        <v>0</v>
      </c>
      <c r="C13" s="10"/>
      <c r="D13" s="17"/>
      <c r="F13" s="91" t="s">
        <v>96</v>
      </c>
      <c r="G13" s="78">
        <f t="shared" si="0"/>
        <v>0</v>
      </c>
      <c r="H13" s="9"/>
      <c r="I13" s="14"/>
      <c r="M13" t="s">
        <v>74</v>
      </c>
      <c r="N13">
        <f t="shared" si="1"/>
        <v>6</v>
      </c>
    </row>
    <row r="14" spans="1:14" ht="15.75" hidden="1" customHeight="1">
      <c r="A14" s="6">
        <v>6</v>
      </c>
      <c r="B14" s="76">
        <f t="shared" si="2"/>
        <v>0</v>
      </c>
      <c r="C14" s="5"/>
      <c r="D14" s="15"/>
      <c r="F14" s="6">
        <v>6</v>
      </c>
      <c r="G14" s="76">
        <f t="shared" si="0"/>
        <v>0</v>
      </c>
      <c r="H14" s="60"/>
      <c r="I14" s="79"/>
      <c r="M14" t="s">
        <v>79</v>
      </c>
      <c r="N14">
        <f t="shared" si="1"/>
        <v>7</v>
      </c>
    </row>
    <row r="15" spans="1:14" ht="15.75" hidden="1" customHeight="1">
      <c r="A15" s="7">
        <v>7</v>
      </c>
      <c r="B15" s="77">
        <f t="shared" si="2"/>
        <v>0</v>
      </c>
      <c r="C15" s="3"/>
      <c r="D15" s="16"/>
      <c r="F15" s="7">
        <v>7</v>
      </c>
      <c r="G15" s="77">
        <f t="shared" si="0"/>
        <v>0</v>
      </c>
      <c r="H15" s="4"/>
      <c r="I15" s="13"/>
      <c r="M15" t="s">
        <v>80</v>
      </c>
      <c r="N15">
        <f t="shared" si="1"/>
        <v>8</v>
      </c>
    </row>
    <row r="16" spans="1:14" ht="15.75" hidden="1" customHeight="1">
      <c r="A16" s="7">
        <v>8</v>
      </c>
      <c r="B16" s="77">
        <f t="shared" si="2"/>
        <v>0</v>
      </c>
      <c r="C16" s="3"/>
      <c r="D16" s="16"/>
      <c r="F16" s="7">
        <v>8</v>
      </c>
      <c r="G16" s="77">
        <f t="shared" si="0"/>
        <v>0</v>
      </c>
      <c r="H16" s="4"/>
      <c r="I16" s="13"/>
      <c r="M16" t="s">
        <v>81</v>
      </c>
      <c r="N16">
        <f t="shared" si="1"/>
        <v>9</v>
      </c>
    </row>
    <row r="17" spans="1:14" ht="15.75" hidden="1" customHeight="1">
      <c r="A17" s="7">
        <v>9</v>
      </c>
      <c r="B17" s="77">
        <f t="shared" si="2"/>
        <v>0</v>
      </c>
      <c r="C17" s="3"/>
      <c r="D17" s="16"/>
      <c r="F17" s="7">
        <v>9</v>
      </c>
      <c r="G17" s="77">
        <f t="shared" si="0"/>
        <v>0</v>
      </c>
      <c r="H17" s="4"/>
      <c r="I17" s="13"/>
      <c r="M17" t="s">
        <v>68</v>
      </c>
      <c r="N17">
        <f t="shared" si="1"/>
        <v>10</v>
      </c>
    </row>
    <row r="18" spans="1:14" ht="15.75" hidden="1" customHeight="1">
      <c r="A18" s="7">
        <v>10</v>
      </c>
      <c r="B18" s="77">
        <f t="shared" si="2"/>
        <v>0</v>
      </c>
      <c r="C18" s="3"/>
      <c r="D18" s="16"/>
      <c r="F18" s="7">
        <v>10</v>
      </c>
      <c r="G18" s="77">
        <f t="shared" si="0"/>
        <v>0</v>
      </c>
      <c r="H18" s="4"/>
      <c r="I18" s="13"/>
      <c r="M18" t="s">
        <v>82</v>
      </c>
      <c r="N18">
        <f t="shared" si="1"/>
        <v>11</v>
      </c>
    </row>
    <row r="19" spans="1:14" ht="15.75" hidden="1" customHeight="1">
      <c r="A19" s="7">
        <v>11</v>
      </c>
      <c r="B19" s="77">
        <f t="shared" si="2"/>
        <v>0</v>
      </c>
      <c r="C19" s="3"/>
      <c r="D19" s="16"/>
      <c r="F19" s="7">
        <v>11</v>
      </c>
      <c r="G19" s="77">
        <f t="shared" si="0"/>
        <v>0</v>
      </c>
      <c r="H19" s="4"/>
      <c r="I19" s="13"/>
      <c r="M19" t="s">
        <v>83</v>
      </c>
      <c r="N19">
        <f t="shared" si="1"/>
        <v>12</v>
      </c>
    </row>
    <row r="20" spans="1:14" ht="15.75" hidden="1" customHeight="1">
      <c r="A20" s="7">
        <v>12</v>
      </c>
      <c r="B20" s="77">
        <f t="shared" si="2"/>
        <v>0</v>
      </c>
      <c r="C20" s="3"/>
      <c r="D20" s="16"/>
      <c r="F20" s="7">
        <v>12</v>
      </c>
      <c r="G20" s="77">
        <f t="shared" si="0"/>
        <v>0</v>
      </c>
      <c r="H20" s="4"/>
      <c r="I20" s="13"/>
      <c r="M20" t="s">
        <v>84</v>
      </c>
      <c r="N20">
        <f t="shared" si="1"/>
        <v>13</v>
      </c>
    </row>
    <row r="21" spans="1:14" ht="15.75" hidden="1" customHeight="1">
      <c r="A21" s="7">
        <v>13</v>
      </c>
      <c r="B21" s="77">
        <f t="shared" si="2"/>
        <v>0</v>
      </c>
      <c r="C21" s="3"/>
      <c r="D21" s="16"/>
      <c r="F21" s="7">
        <v>13</v>
      </c>
      <c r="G21" s="77">
        <f t="shared" si="0"/>
        <v>0</v>
      </c>
      <c r="H21" s="4"/>
      <c r="I21" s="13"/>
      <c r="M21" t="s">
        <v>86</v>
      </c>
      <c r="N21">
        <f t="shared" si="1"/>
        <v>14</v>
      </c>
    </row>
    <row r="22" spans="1:14" ht="15.75" hidden="1" customHeight="1">
      <c r="A22" s="7">
        <v>14</v>
      </c>
      <c r="B22" s="77">
        <f t="shared" si="2"/>
        <v>0</v>
      </c>
      <c r="C22" s="3"/>
      <c r="D22" s="16"/>
      <c r="F22" s="7">
        <v>14</v>
      </c>
      <c r="G22" s="77">
        <f t="shared" si="0"/>
        <v>0</v>
      </c>
      <c r="H22" s="4"/>
      <c r="I22" s="13"/>
      <c r="M22" t="s">
        <v>85</v>
      </c>
      <c r="N22">
        <f t="shared" si="1"/>
        <v>15</v>
      </c>
    </row>
    <row r="23" spans="1:14" ht="15.75" hidden="1" customHeight="1">
      <c r="A23" s="7">
        <v>15</v>
      </c>
      <c r="B23" s="77">
        <f t="shared" si="2"/>
        <v>0</v>
      </c>
      <c r="C23" s="3"/>
      <c r="D23" s="16"/>
      <c r="F23" s="7">
        <v>15</v>
      </c>
      <c r="G23" s="77">
        <f t="shared" si="0"/>
        <v>0</v>
      </c>
      <c r="H23" s="4"/>
      <c r="I23" s="13"/>
      <c r="M23" t="s">
        <v>87</v>
      </c>
      <c r="N23">
        <f t="shared" si="1"/>
        <v>16</v>
      </c>
    </row>
    <row r="24" spans="1:14" ht="15.75" hidden="1" customHeight="1">
      <c r="A24" s="7">
        <v>16</v>
      </c>
      <c r="B24" s="77">
        <f t="shared" si="2"/>
        <v>0</v>
      </c>
      <c r="C24" s="3"/>
      <c r="D24" s="16"/>
      <c r="F24" s="7">
        <v>16</v>
      </c>
      <c r="G24" s="77">
        <f t="shared" si="0"/>
        <v>0</v>
      </c>
      <c r="H24" s="4"/>
      <c r="I24" s="13"/>
      <c r="M24" t="s">
        <v>88</v>
      </c>
      <c r="N24">
        <f t="shared" si="1"/>
        <v>17</v>
      </c>
    </row>
    <row r="25" spans="1:14" ht="15.75" hidden="1" customHeight="1">
      <c r="A25" s="7">
        <v>17</v>
      </c>
      <c r="B25" s="77">
        <f t="shared" si="2"/>
        <v>0</v>
      </c>
      <c r="C25" s="3"/>
      <c r="D25" s="16"/>
      <c r="F25" s="7">
        <v>17</v>
      </c>
      <c r="G25" s="77">
        <f t="shared" si="0"/>
        <v>0</v>
      </c>
      <c r="H25" s="4"/>
      <c r="I25" s="13"/>
      <c r="M25" t="s">
        <v>89</v>
      </c>
      <c r="N25">
        <f t="shared" si="1"/>
        <v>18</v>
      </c>
    </row>
    <row r="26" spans="1:14" ht="15.75" hidden="1" customHeight="1">
      <c r="A26" s="7">
        <v>18</v>
      </c>
      <c r="B26" s="77">
        <f t="shared" si="2"/>
        <v>0</v>
      </c>
      <c r="C26" s="3"/>
      <c r="D26" s="16"/>
      <c r="F26" s="7">
        <v>18</v>
      </c>
      <c r="G26" s="77">
        <f t="shared" si="0"/>
        <v>0</v>
      </c>
      <c r="H26" s="4"/>
      <c r="I26" s="13"/>
      <c r="M26" t="s">
        <v>91</v>
      </c>
      <c r="N26">
        <f t="shared" si="1"/>
        <v>19</v>
      </c>
    </row>
    <row r="27" spans="1:14" ht="15.75" hidden="1" customHeight="1">
      <c r="A27" s="7">
        <v>19</v>
      </c>
      <c r="B27" s="77">
        <f t="shared" si="2"/>
        <v>0</v>
      </c>
      <c r="C27" s="3"/>
      <c r="D27" s="16"/>
      <c r="F27" s="7">
        <v>19</v>
      </c>
      <c r="G27" s="77">
        <f t="shared" si="0"/>
        <v>0</v>
      </c>
      <c r="H27" s="4"/>
      <c r="I27" s="13"/>
    </row>
    <row r="28" spans="1:14" ht="15.75" hidden="1" customHeight="1" thickBot="1">
      <c r="A28" s="8">
        <v>20</v>
      </c>
      <c r="B28" s="78">
        <f t="shared" si="2"/>
        <v>0</v>
      </c>
      <c r="C28" s="10"/>
      <c r="D28" s="17"/>
      <c r="F28" s="8">
        <v>20</v>
      </c>
      <c r="G28" s="78">
        <f t="shared" si="0"/>
        <v>0</v>
      </c>
      <c r="H28" s="9"/>
      <c r="I28" s="14"/>
    </row>
    <row r="29" spans="1:14" ht="15.75" hidden="1" customHeight="1">
      <c r="A29" s="6">
        <v>21</v>
      </c>
      <c r="B29" s="23">
        <f t="shared" si="2"/>
        <v>0</v>
      </c>
      <c r="C29" s="5"/>
      <c r="D29" s="15"/>
      <c r="F29" s="6">
        <v>21</v>
      </c>
      <c r="G29" s="23">
        <f t="shared" si="0"/>
        <v>0</v>
      </c>
      <c r="H29" s="60"/>
      <c r="I29" s="60"/>
    </row>
    <row r="30" spans="1:14" ht="15.75" hidden="1" customHeight="1">
      <c r="A30" s="7">
        <v>22</v>
      </c>
      <c r="B30" s="24">
        <f t="shared" si="2"/>
        <v>0</v>
      </c>
      <c r="C30" s="3"/>
      <c r="D30" s="16"/>
      <c r="F30" s="7">
        <v>22</v>
      </c>
      <c r="G30" s="24">
        <f t="shared" si="0"/>
        <v>0</v>
      </c>
      <c r="H30" s="4"/>
      <c r="I30" s="4"/>
    </row>
    <row r="31" spans="1:14" ht="15.75" hidden="1" customHeight="1">
      <c r="A31" s="7">
        <v>23</v>
      </c>
      <c r="B31" s="24">
        <f t="shared" si="2"/>
        <v>0</v>
      </c>
      <c r="C31" s="3"/>
      <c r="D31" s="16"/>
      <c r="F31" s="7">
        <v>23</v>
      </c>
      <c r="G31" s="24">
        <f t="shared" si="0"/>
        <v>0</v>
      </c>
      <c r="H31" s="4"/>
      <c r="I31" s="4"/>
    </row>
    <row r="32" spans="1:14" ht="15.75" hidden="1" customHeight="1" thickBot="1">
      <c r="A32" s="7">
        <v>24</v>
      </c>
      <c r="B32" s="24">
        <f t="shared" si="2"/>
        <v>0</v>
      </c>
      <c r="C32" s="3"/>
      <c r="D32" s="16"/>
      <c r="F32" s="7">
        <v>24</v>
      </c>
      <c r="G32" s="24">
        <f t="shared" si="0"/>
        <v>0</v>
      </c>
      <c r="H32" s="63"/>
      <c r="I32" s="4"/>
    </row>
    <row r="33" spans="1:9" ht="15.75" hidden="1" customHeight="1" thickTop="1" thickBot="1">
      <c r="A33" s="8">
        <v>25</v>
      </c>
      <c r="B33" s="25">
        <f t="shared" si="2"/>
        <v>0</v>
      </c>
      <c r="C33" s="10"/>
      <c r="D33" s="17"/>
      <c r="F33" s="8">
        <v>25</v>
      </c>
      <c r="G33" s="25">
        <f t="shared" si="0"/>
        <v>0</v>
      </c>
      <c r="H33" s="62"/>
      <c r="I33" s="9"/>
    </row>
    <row r="34" spans="1:9" ht="35.25" customHeight="1" thickBot="1">
      <c r="A34" s="18"/>
      <c r="B34" s="18"/>
      <c r="C34" s="18"/>
      <c r="D34" s="18"/>
      <c r="E34" s="26"/>
      <c r="F34" s="18"/>
      <c r="G34" s="18"/>
      <c r="H34" s="18"/>
      <c r="I34" s="18"/>
    </row>
    <row r="35" spans="1:9" ht="15.75" customHeight="1" thickBot="1">
      <c r="A35" s="143" t="s">
        <v>66</v>
      </c>
      <c r="B35" s="144"/>
      <c r="C35" s="144"/>
      <c r="D35" s="145"/>
      <c r="E35" s="26"/>
      <c r="F35" s="146" t="s">
        <v>67</v>
      </c>
      <c r="G35" s="147"/>
      <c r="H35" s="147"/>
      <c r="I35" s="148"/>
    </row>
    <row r="36" spans="1:9" ht="15.75" customHeight="1" thickTop="1">
      <c r="A36" s="139" t="s">
        <v>64</v>
      </c>
      <c r="B36" s="140" t="s">
        <v>6</v>
      </c>
      <c r="C36" s="72" t="s">
        <v>61</v>
      </c>
      <c r="D36" s="73" t="s">
        <v>60</v>
      </c>
      <c r="F36" s="141" t="s">
        <v>64</v>
      </c>
      <c r="G36" s="142" t="s">
        <v>6</v>
      </c>
      <c r="H36" s="74" t="s">
        <v>61</v>
      </c>
      <c r="I36" s="75" t="s">
        <v>59</v>
      </c>
    </row>
    <row r="37" spans="1:9" ht="15.75" customHeight="1" thickBot="1">
      <c r="A37" s="139"/>
      <c r="B37" s="140"/>
      <c r="C37" s="66" t="s">
        <v>55</v>
      </c>
      <c r="D37" s="67" t="s">
        <v>56</v>
      </c>
      <c r="F37" s="141"/>
      <c r="G37" s="142"/>
      <c r="H37" s="64" t="s">
        <v>57</v>
      </c>
      <c r="I37" s="65" t="s">
        <v>58</v>
      </c>
    </row>
    <row r="38" spans="1:9" ht="18.75" customHeight="1">
      <c r="A38" s="121">
        <v>1</v>
      </c>
      <c r="B38" s="138">
        <f>$D$4</f>
        <v>0</v>
      </c>
      <c r="C38" s="59"/>
      <c r="D38" s="20"/>
      <c r="F38" s="121">
        <v>1</v>
      </c>
      <c r="G38" s="138">
        <f>$D$4</f>
        <v>0</v>
      </c>
      <c r="H38" s="80"/>
      <c r="I38" s="81"/>
    </row>
    <row r="39" spans="1:9" ht="18.75" customHeight="1">
      <c r="A39" s="122"/>
      <c r="B39" s="136"/>
      <c r="C39" s="3"/>
      <c r="D39" s="16"/>
      <c r="F39" s="122"/>
      <c r="G39" s="136"/>
      <c r="H39" s="4"/>
      <c r="I39" s="13"/>
    </row>
    <row r="40" spans="1:9" ht="18.75" customHeight="1">
      <c r="A40" s="122">
        <v>2</v>
      </c>
      <c r="B40" s="136">
        <f t="shared" ref="B40" si="3">$D$4</f>
        <v>0</v>
      </c>
      <c r="C40" s="3"/>
      <c r="D40" s="16"/>
      <c r="F40" s="122">
        <v>2</v>
      </c>
      <c r="G40" s="136">
        <f t="shared" ref="G40" si="4">$D$4</f>
        <v>0</v>
      </c>
      <c r="H40" s="4"/>
      <c r="I40" s="13"/>
    </row>
    <row r="41" spans="1:9" ht="18.75" customHeight="1">
      <c r="A41" s="122"/>
      <c r="B41" s="136"/>
      <c r="C41" s="3"/>
      <c r="D41" s="16"/>
      <c r="F41" s="122"/>
      <c r="G41" s="136"/>
      <c r="H41" s="4"/>
      <c r="I41" s="13"/>
    </row>
    <row r="42" spans="1:9" ht="18.75" customHeight="1">
      <c r="A42" s="122">
        <v>3</v>
      </c>
      <c r="B42" s="136">
        <f t="shared" ref="B42" si="5">$D$4</f>
        <v>0</v>
      </c>
      <c r="C42" s="3"/>
      <c r="D42" s="16"/>
      <c r="F42" s="122">
        <v>3</v>
      </c>
      <c r="G42" s="136">
        <f t="shared" ref="G42" si="6">$D$4</f>
        <v>0</v>
      </c>
      <c r="H42" s="4"/>
      <c r="I42" s="13"/>
    </row>
    <row r="43" spans="1:9" ht="18.75" customHeight="1">
      <c r="A43" s="122"/>
      <c r="B43" s="136"/>
      <c r="C43" s="3"/>
      <c r="D43" s="16"/>
      <c r="F43" s="122"/>
      <c r="G43" s="136"/>
      <c r="H43" s="4"/>
      <c r="I43" s="13"/>
    </row>
    <row r="44" spans="1:9" ht="18.75" customHeight="1">
      <c r="A44" s="122">
        <v>4</v>
      </c>
      <c r="B44" s="136">
        <f t="shared" ref="B44" si="7">$D$4</f>
        <v>0</v>
      </c>
      <c r="C44" s="3"/>
      <c r="D44" s="16"/>
      <c r="F44" s="122">
        <v>4</v>
      </c>
      <c r="G44" s="136">
        <f t="shared" ref="G44" si="8">$D$4</f>
        <v>0</v>
      </c>
      <c r="H44" s="4"/>
      <c r="I44" s="13"/>
    </row>
    <row r="45" spans="1:9" ht="18.75" customHeight="1">
      <c r="A45" s="122"/>
      <c r="B45" s="136"/>
      <c r="C45" s="3"/>
      <c r="D45" s="16"/>
      <c r="F45" s="122"/>
      <c r="G45" s="136"/>
      <c r="H45" s="4"/>
      <c r="I45" s="13"/>
    </row>
    <row r="46" spans="1:9" ht="18.75" customHeight="1">
      <c r="A46" s="134" t="s">
        <v>96</v>
      </c>
      <c r="B46" s="136">
        <f t="shared" ref="B46" si="9">$D$4</f>
        <v>0</v>
      </c>
      <c r="C46" s="3"/>
      <c r="D46" s="16"/>
      <c r="F46" s="134" t="s">
        <v>96</v>
      </c>
      <c r="G46" s="136">
        <f t="shared" ref="G46" si="10">$D$4</f>
        <v>0</v>
      </c>
      <c r="H46" s="4"/>
      <c r="I46" s="13"/>
    </row>
    <row r="47" spans="1:9" ht="18.75" customHeight="1" thickBot="1">
      <c r="A47" s="200"/>
      <c r="B47" s="137"/>
      <c r="C47" s="10"/>
      <c r="D47" s="17"/>
      <c r="F47" s="200"/>
      <c r="G47" s="137"/>
      <c r="H47" s="9"/>
      <c r="I47" s="14"/>
    </row>
    <row r="48" spans="1:9" ht="15.75" hidden="1" customHeight="1">
      <c r="A48" s="198">
        <v>6</v>
      </c>
      <c r="B48" s="199">
        <f t="shared" ref="B48" si="11">$D$4</f>
        <v>0</v>
      </c>
      <c r="C48" s="5"/>
      <c r="D48" s="15"/>
      <c r="F48" s="198">
        <v>6</v>
      </c>
      <c r="G48" s="199">
        <f t="shared" ref="G48" si="12">$D$4</f>
        <v>0</v>
      </c>
      <c r="H48" s="60"/>
      <c r="I48" s="79"/>
    </row>
    <row r="49" spans="1:9" ht="15.75" hidden="1" customHeight="1">
      <c r="A49" s="122"/>
      <c r="B49" s="136"/>
      <c r="C49" s="3"/>
      <c r="D49" s="16"/>
      <c r="F49" s="122"/>
      <c r="G49" s="136"/>
      <c r="H49" s="4"/>
      <c r="I49" s="13"/>
    </row>
    <row r="50" spans="1:9" ht="15.75" hidden="1" customHeight="1">
      <c r="A50" s="122">
        <v>7</v>
      </c>
      <c r="B50" s="136">
        <f t="shared" ref="B50" si="13">$D$4</f>
        <v>0</v>
      </c>
      <c r="C50" s="3"/>
      <c r="D50" s="16"/>
      <c r="F50" s="122">
        <v>7</v>
      </c>
      <c r="G50" s="136">
        <f t="shared" ref="G50" si="14">$D$4</f>
        <v>0</v>
      </c>
      <c r="H50" s="4"/>
      <c r="I50" s="13"/>
    </row>
    <row r="51" spans="1:9" ht="15.75" hidden="1" customHeight="1">
      <c r="A51" s="122"/>
      <c r="B51" s="136"/>
      <c r="C51" s="3"/>
      <c r="D51" s="16"/>
      <c r="F51" s="122"/>
      <c r="G51" s="136"/>
      <c r="H51" s="4"/>
      <c r="I51" s="13"/>
    </row>
    <row r="52" spans="1:9" ht="15.75" hidden="1" customHeight="1">
      <c r="A52" s="122">
        <v>8</v>
      </c>
      <c r="B52" s="136">
        <f t="shared" ref="B52" si="15">$D$4</f>
        <v>0</v>
      </c>
      <c r="C52" s="3"/>
      <c r="D52" s="16"/>
      <c r="F52" s="122">
        <v>8</v>
      </c>
      <c r="G52" s="136">
        <f t="shared" ref="G52" si="16">$D$4</f>
        <v>0</v>
      </c>
      <c r="H52" s="4"/>
      <c r="I52" s="13"/>
    </row>
    <row r="53" spans="1:9" ht="15.75" hidden="1" customHeight="1">
      <c r="A53" s="122"/>
      <c r="B53" s="136"/>
      <c r="C53" s="3"/>
      <c r="D53" s="16"/>
      <c r="F53" s="122"/>
      <c r="G53" s="136"/>
      <c r="H53" s="4"/>
      <c r="I53" s="13"/>
    </row>
    <row r="54" spans="1:9" ht="15.75" hidden="1" customHeight="1">
      <c r="A54" s="122">
        <v>9</v>
      </c>
      <c r="B54" s="136">
        <f t="shared" ref="B54" si="17">$D$4</f>
        <v>0</v>
      </c>
      <c r="C54" s="3"/>
      <c r="D54" s="16"/>
      <c r="F54" s="122">
        <v>9</v>
      </c>
      <c r="G54" s="136">
        <f t="shared" ref="G54" si="18">$D$4</f>
        <v>0</v>
      </c>
      <c r="H54" s="4"/>
      <c r="I54" s="13"/>
    </row>
    <row r="55" spans="1:9" ht="15.75" hidden="1" customHeight="1">
      <c r="A55" s="122"/>
      <c r="B55" s="136"/>
      <c r="C55" s="3"/>
      <c r="D55" s="16"/>
      <c r="F55" s="122"/>
      <c r="G55" s="136"/>
      <c r="H55" s="4"/>
      <c r="I55" s="13"/>
    </row>
    <row r="56" spans="1:9" ht="15.75" hidden="1" customHeight="1">
      <c r="A56" s="122">
        <v>10</v>
      </c>
      <c r="B56" s="136">
        <f t="shared" ref="B56" si="19">$D$4</f>
        <v>0</v>
      </c>
      <c r="C56" s="3"/>
      <c r="D56" s="16"/>
      <c r="F56" s="122">
        <v>10</v>
      </c>
      <c r="G56" s="136">
        <f t="shared" ref="G56" si="20">$D$4</f>
        <v>0</v>
      </c>
      <c r="H56" s="4"/>
      <c r="I56" s="13"/>
    </row>
    <row r="57" spans="1:9" ht="15.75" hidden="1" customHeight="1" thickBot="1">
      <c r="A57" s="123"/>
      <c r="B57" s="137"/>
      <c r="C57" s="10"/>
      <c r="D57" s="17"/>
      <c r="F57" s="123"/>
      <c r="G57" s="137"/>
      <c r="H57" s="9"/>
      <c r="I57" s="14"/>
    </row>
    <row r="58" spans="1:9" ht="7.5" customHeight="1">
      <c r="A58" s="1"/>
      <c r="B58" s="111"/>
      <c r="C58" s="112"/>
      <c r="D58" s="112"/>
      <c r="F58" s="1"/>
      <c r="G58" s="111"/>
      <c r="H58" s="113"/>
      <c r="I58" s="113"/>
    </row>
    <row r="59" spans="1:9" ht="7.5" customHeight="1">
      <c r="A59" s="1"/>
      <c r="B59" s="111"/>
      <c r="C59" s="112"/>
      <c r="D59" s="112"/>
      <c r="F59" s="1"/>
      <c r="G59" s="111"/>
      <c r="H59" s="113"/>
      <c r="I59" s="113"/>
    </row>
    <row r="60" spans="1:9" ht="7.5" customHeight="1">
      <c r="A60" s="1"/>
      <c r="B60" s="111"/>
      <c r="C60" s="112"/>
      <c r="D60" s="112"/>
      <c r="F60" s="1"/>
      <c r="G60" s="111"/>
      <c r="H60" s="113"/>
      <c r="I60" s="113"/>
    </row>
    <row r="61" spans="1:9" ht="7.5" customHeight="1">
      <c r="A61" s="1"/>
      <c r="B61" s="111"/>
      <c r="C61" s="112"/>
      <c r="D61" s="112"/>
      <c r="F61" s="1"/>
      <c r="G61" s="111"/>
      <c r="H61" s="113"/>
      <c r="I61" s="113"/>
    </row>
    <row r="62" spans="1:9" ht="7.5" customHeight="1">
      <c r="A62" s="1"/>
      <c r="B62" s="111"/>
      <c r="C62" s="112"/>
      <c r="D62" s="112"/>
      <c r="F62" s="1"/>
      <c r="G62" s="111"/>
      <c r="H62" s="113"/>
      <c r="I62" s="113"/>
    </row>
    <row r="63" spans="1:9" ht="7.5" customHeight="1">
      <c r="A63" s="1"/>
      <c r="B63" s="111"/>
      <c r="C63" s="112"/>
      <c r="D63" s="112"/>
      <c r="F63" s="1"/>
      <c r="G63" s="111"/>
      <c r="H63" s="113"/>
      <c r="I63" s="113"/>
    </row>
    <row r="64" spans="1:9" ht="7.5" customHeight="1">
      <c r="A64" s="1"/>
      <c r="B64" s="111"/>
      <c r="C64" s="112"/>
      <c r="D64" s="112"/>
      <c r="F64" s="1"/>
      <c r="G64" s="111"/>
      <c r="H64" s="113"/>
      <c r="I64" s="113"/>
    </row>
    <row r="65" spans="1:9" ht="15.75" customHeight="1">
      <c r="A65" s="115" t="s">
        <v>97</v>
      </c>
      <c r="B65" s="18"/>
      <c r="C65" s="18"/>
      <c r="D65" s="18"/>
      <c r="E65" s="18"/>
      <c r="F65" s="18"/>
      <c r="G65" s="18"/>
      <c r="H65" s="18"/>
      <c r="I65" s="18"/>
    </row>
    <row r="66" spans="1:9" ht="15.75" customHeight="1">
      <c r="A66" s="114" t="s">
        <v>98</v>
      </c>
      <c r="B66" s="12"/>
      <c r="D66" t="s">
        <v>73</v>
      </c>
    </row>
  </sheetData>
  <mergeCells count="56">
    <mergeCell ref="A38:A39"/>
    <mergeCell ref="A35:D35"/>
    <mergeCell ref="F35:I35"/>
    <mergeCell ref="A2:H2"/>
    <mergeCell ref="A4:C4"/>
    <mergeCell ref="F6:I6"/>
    <mergeCell ref="A6:D6"/>
    <mergeCell ref="A7:A8"/>
    <mergeCell ref="F7:F8"/>
    <mergeCell ref="G7:G8"/>
    <mergeCell ref="B7:B8"/>
    <mergeCell ref="E4:H4"/>
    <mergeCell ref="A54:A55"/>
    <mergeCell ref="A56:A57"/>
    <mergeCell ref="B38:B39"/>
    <mergeCell ref="B40:B41"/>
    <mergeCell ref="B42:B43"/>
    <mergeCell ref="B44:B45"/>
    <mergeCell ref="B46:B47"/>
    <mergeCell ref="B48:B49"/>
    <mergeCell ref="A42:A43"/>
    <mergeCell ref="A44:A45"/>
    <mergeCell ref="A46:A47"/>
    <mergeCell ref="A48:A49"/>
    <mergeCell ref="A50:A51"/>
    <mergeCell ref="A52:A53"/>
    <mergeCell ref="A40:A41"/>
    <mergeCell ref="B52:B53"/>
    <mergeCell ref="B54:B55"/>
    <mergeCell ref="B56:B57"/>
    <mergeCell ref="F38:F39"/>
    <mergeCell ref="G38:G39"/>
    <mergeCell ref="F40:F41"/>
    <mergeCell ref="G40:G41"/>
    <mergeCell ref="F42:F43"/>
    <mergeCell ref="G42:G43"/>
    <mergeCell ref="F56:F57"/>
    <mergeCell ref="G56:G57"/>
    <mergeCell ref="F54:F55"/>
    <mergeCell ref="G54:G55"/>
    <mergeCell ref="A1:I1"/>
    <mergeCell ref="F50:F51"/>
    <mergeCell ref="G50:G51"/>
    <mergeCell ref="F52:F53"/>
    <mergeCell ref="G52:G53"/>
    <mergeCell ref="F44:F45"/>
    <mergeCell ref="G44:G45"/>
    <mergeCell ref="F46:F47"/>
    <mergeCell ref="G46:G47"/>
    <mergeCell ref="F48:F49"/>
    <mergeCell ref="G48:G49"/>
    <mergeCell ref="B50:B51"/>
    <mergeCell ref="A36:A37"/>
    <mergeCell ref="B36:B37"/>
    <mergeCell ref="F36:F37"/>
    <mergeCell ref="G36:G37"/>
  </mergeCells>
  <phoneticPr fontId="2"/>
  <conditionalFormatting sqref="B10:B33 G9:G33">
    <cfRule type="cellIs" dxfId="6" priority="8" operator="equal">
      <formula>0</formula>
    </cfRule>
  </conditionalFormatting>
  <conditionalFormatting sqref="C9:C28 C38:C64">
    <cfRule type="duplicateValues" dxfId="5" priority="5"/>
  </conditionalFormatting>
  <conditionalFormatting sqref="H9:H28 H38:H64">
    <cfRule type="duplicateValues" dxfId="4" priority="4"/>
  </conditionalFormatting>
  <conditionalFormatting sqref="I4">
    <cfRule type="containsErrors" dxfId="3" priority="7">
      <formula>ISERROR(I4)</formula>
    </cfRule>
  </conditionalFormatting>
  <conditionalFormatting sqref="B9">
    <cfRule type="cellIs" dxfId="2" priority="2" operator="equal">
      <formula>0</formula>
    </cfRule>
  </conditionalFormatting>
  <conditionalFormatting sqref="B38:B57 G38:G57">
    <cfRule type="cellIs" dxfId="1" priority="1" operator="equal">
      <formula>0</formula>
    </cfRule>
  </conditionalFormatting>
  <dataValidations count="4">
    <dataValidation type="list" allowBlank="1" showInputMessage="1" showErrorMessage="1" sqref="E4">
      <formula1>"中学校,義務教育学校,中等教育学校"</formula1>
    </dataValidation>
    <dataValidation allowBlank="1" showInputMessage="1" showErrorMessage="1" prompt="氏名の後に学年を入れてください。_x000a_記入例）_x000a_室蘭　太郎②" sqref="H9:H33 C9:C33 H38:H64 C38:C64"/>
    <dataValidation imeMode="fullKatakana" allowBlank="1" showInputMessage="1" showErrorMessage="1" sqref="D9:D28 I9:I28 D38:D64 I38:I64"/>
    <dataValidation type="list" allowBlank="1" showInputMessage="1" showErrorMessage="1" sqref="D4">
      <formula1>$M$8:$M$26</formula1>
    </dataValidation>
  </dataValidations>
  <printOptions horizontalCentered="1"/>
  <pageMargins left="0.62992125984251968" right="0.62992125984251968" top="0.74803149606299213" bottom="0.74803149606299213" header="0.31496062992125984" footer="0.31496062992125984"/>
  <pageSetup paperSize="9" orientation="portrait"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71"/>
  <sheetViews>
    <sheetView topLeftCell="A16" zoomScaleNormal="100" workbookViewId="0">
      <selection activeCell="U31" sqref="U31"/>
    </sheetView>
  </sheetViews>
  <sheetFormatPr defaultColWidth="6.125" defaultRowHeight="13.5" zeroHeight="1"/>
  <cols>
    <col min="1" max="1" width="3.5" style="27" bestFit="1" customWidth="1"/>
    <col min="2" max="3" width="16.125" style="27" customWidth="1"/>
    <col min="4" max="4" width="5.625" style="27" customWidth="1"/>
    <col min="5" max="5" width="3.5" style="27" customWidth="1"/>
    <col min="6" max="7" width="16.125" style="27" customWidth="1"/>
    <col min="8" max="8" width="5.5" style="27" bestFit="1" customWidth="1"/>
    <col min="9" max="9" width="1.75" style="27" customWidth="1"/>
    <col min="10" max="10" width="5.875" style="27" hidden="1" customWidth="1"/>
    <col min="11" max="12" width="10.875" style="27" hidden="1" customWidth="1"/>
    <col min="13" max="18" width="5.875" style="27" hidden="1" customWidth="1"/>
    <col min="19" max="784" width="5.875" style="27" customWidth="1"/>
    <col min="785" max="16262" width="6.125" style="27"/>
    <col min="16263" max="16263" width="6.125" style="27" customWidth="1"/>
    <col min="16264" max="16268" width="6.125" style="27" hidden="1" customWidth="1"/>
    <col min="16269" max="16359" width="0" style="27" hidden="1" customWidth="1"/>
    <col min="16360" max="16360" width="3.75" style="27" hidden="1" customWidth="1"/>
    <col min="16361" max="16361" width="6.125" style="27" hidden="1" customWidth="1"/>
    <col min="16362" max="16381" width="0" style="27" hidden="1" customWidth="1"/>
    <col min="16382" max="16382" width="3.75" style="27" hidden="1" customWidth="1"/>
    <col min="16383" max="16383" width="6.125" style="27" hidden="1" customWidth="1"/>
    <col min="16384" max="16384" width="0" style="27" hidden="1" customWidth="1"/>
  </cols>
  <sheetData>
    <row r="1" spans="1:12 16360:16362" ht="21" customHeight="1">
      <c r="A1" s="181" t="str">
        <f>①基本データ!A5</f>
        <v xml:space="preserve"> 第４０回NHK杯争奪中学生新人バドミントン大会　
  兼　第９回室蘭地区中学生新人バドミントン大会
  兼　第３９回北海道中学生新人バドミントン競技選手権大会
</v>
      </c>
      <c r="B1" s="181"/>
      <c r="C1" s="181"/>
      <c r="D1" s="181"/>
      <c r="E1" s="181"/>
      <c r="F1" s="181"/>
      <c r="G1" s="181"/>
      <c r="H1" s="181"/>
    </row>
    <row r="2" spans="1:12 16360:16362"/>
    <row r="3" spans="1:12 16360:16362" ht="25.5">
      <c r="A3" s="182" t="s">
        <v>43</v>
      </c>
      <c r="B3" s="182"/>
      <c r="C3" s="182"/>
      <c r="D3" s="182"/>
      <c r="E3" s="182"/>
      <c r="F3" s="182"/>
      <c r="G3" s="182"/>
      <c r="H3" s="182"/>
    </row>
    <row r="4" spans="1:12 16360:16362" ht="15.75" customHeight="1">
      <c r="A4" s="57"/>
      <c r="B4" s="57"/>
      <c r="C4" s="57"/>
      <c r="D4" s="57"/>
      <c r="E4" s="57"/>
      <c r="F4" s="57"/>
      <c r="G4" s="57"/>
      <c r="H4" s="57"/>
    </row>
    <row r="5" spans="1:12 16360:16362" ht="15.75" customHeight="1">
      <c r="A5" s="57"/>
      <c r="B5" s="57"/>
      <c r="C5" s="57"/>
      <c r="D5" s="57"/>
      <c r="E5" s="57"/>
      <c r="F5" s="57"/>
      <c r="G5" s="57"/>
      <c r="H5" s="57"/>
    </row>
    <row r="6" spans="1:12 16360:16362" ht="15.75" customHeight="1" thickBot="1">
      <c r="G6" s="117" t="s">
        <v>93</v>
      </c>
    </row>
    <row r="7" spans="1:12 16360:16362" s="28" customFormat="1" ht="21" customHeight="1" thickBot="1">
      <c r="A7" s="166" t="s">
        <v>35</v>
      </c>
      <c r="B7" s="167"/>
      <c r="C7" s="161"/>
      <c r="D7" s="162"/>
      <c r="E7" s="157" t="s">
        <v>36</v>
      </c>
      <c r="F7" s="158"/>
      <c r="G7" s="164" t="e">
        <f>VLOOKUP(C7,テーブル13[],2,FALSE)</f>
        <v>#N/A</v>
      </c>
      <c r="H7" s="30"/>
      <c r="K7" t="s">
        <v>6</v>
      </c>
      <c r="L7" t="s">
        <v>92</v>
      </c>
    </row>
    <row r="8" spans="1:12 16360:16362" s="28" customFormat="1" ht="21" customHeight="1" thickBot="1">
      <c r="A8" s="169" t="s">
        <v>52</v>
      </c>
      <c r="B8" s="170"/>
      <c r="C8" s="109" t="s">
        <v>53</v>
      </c>
      <c r="D8" s="55"/>
      <c r="G8" s="165"/>
      <c r="H8" s="52"/>
      <c r="K8" t="s">
        <v>90</v>
      </c>
      <c r="L8">
        <f>ROW()-7</f>
        <v>1</v>
      </c>
      <c r="XEF8" s="159" t="s">
        <v>38</v>
      </c>
      <c r="XEG8" s="160"/>
      <c r="XEH8" s="51"/>
    </row>
    <row r="9" spans="1:12 16360:16362" s="28" customFormat="1" ht="21" customHeight="1" thickBot="1">
      <c r="A9" s="171"/>
      <c r="B9" s="172"/>
      <c r="C9" s="110" t="s">
        <v>54</v>
      </c>
      <c r="D9" s="56"/>
      <c r="G9" s="52"/>
      <c r="H9" s="52"/>
      <c r="K9" t="s">
        <v>75</v>
      </c>
      <c r="L9">
        <f t="shared" ref="L9:L26" si="0">ROW()-7</f>
        <v>2</v>
      </c>
    </row>
    <row r="10" spans="1:12 16360:16362" s="28" customFormat="1" ht="21" customHeight="1">
      <c r="G10" s="29"/>
      <c r="H10" s="29"/>
      <c r="K10" t="s">
        <v>77</v>
      </c>
      <c r="L10">
        <f t="shared" si="0"/>
        <v>3</v>
      </c>
    </row>
    <row r="11" spans="1:12 16360:16362" s="28" customFormat="1">
      <c r="K11" t="s">
        <v>76</v>
      </c>
      <c r="L11">
        <f t="shared" si="0"/>
        <v>4</v>
      </c>
    </row>
    <row r="12" spans="1:12 16360:16362" s="28" customFormat="1" ht="13.5" customHeight="1">
      <c r="B12" s="28" t="s">
        <v>46</v>
      </c>
      <c r="K12" t="s">
        <v>78</v>
      </c>
      <c r="L12">
        <f t="shared" si="0"/>
        <v>5</v>
      </c>
    </row>
    <row r="13" spans="1:12 16360:16362" s="28" customFormat="1" ht="13.5" customHeight="1" thickBot="1">
      <c r="A13" s="168"/>
      <c r="B13" s="168"/>
      <c r="C13" s="168"/>
      <c r="E13" s="168"/>
      <c r="F13" s="168"/>
      <c r="G13" s="168"/>
      <c r="K13" t="s">
        <v>74</v>
      </c>
      <c r="L13">
        <f t="shared" si="0"/>
        <v>6</v>
      </c>
    </row>
    <row r="14" spans="1:12 16360:16362" s="28" customFormat="1" ht="28.5" customHeight="1" thickBot="1">
      <c r="A14" s="150" t="s">
        <v>37</v>
      </c>
      <c r="B14" s="163"/>
      <c r="C14" s="51"/>
      <c r="E14" s="150" t="s">
        <v>37</v>
      </c>
      <c r="F14" s="163"/>
      <c r="G14" s="51"/>
      <c r="K14" t="s">
        <v>79</v>
      </c>
      <c r="L14">
        <f t="shared" si="0"/>
        <v>7</v>
      </c>
    </row>
    <row r="15" spans="1:12 16360:16362" s="28" customFormat="1" ht="28.5" customHeight="1" thickBot="1">
      <c r="A15" s="150" t="s">
        <v>39</v>
      </c>
      <c r="B15" s="163"/>
      <c r="C15" s="51"/>
      <c r="E15" s="150" t="s">
        <v>39</v>
      </c>
      <c r="F15" s="163"/>
      <c r="G15" s="51"/>
      <c r="K15" t="s">
        <v>80</v>
      </c>
      <c r="L15">
        <f t="shared" si="0"/>
        <v>8</v>
      </c>
    </row>
    <row r="16" spans="1:12 16360:16362" s="28" customFormat="1" ht="28.5" customHeight="1" thickBot="1">
      <c r="A16" s="161" t="s">
        <v>40</v>
      </c>
      <c r="B16" s="162"/>
      <c r="C16" s="51"/>
      <c r="E16" s="161" t="s">
        <v>40</v>
      </c>
      <c r="F16" s="162"/>
      <c r="G16" s="51"/>
      <c r="K16" t="s">
        <v>81</v>
      </c>
      <c r="L16">
        <f t="shared" si="0"/>
        <v>9</v>
      </c>
    </row>
    <row r="17" spans="1:12" s="28" customFormat="1" ht="28.5" customHeight="1" thickBot="1">
      <c r="A17" s="178" t="s">
        <v>44</v>
      </c>
      <c r="B17" s="179"/>
      <c r="C17" s="179"/>
      <c r="D17" s="180"/>
      <c r="E17" s="187" t="s">
        <v>45</v>
      </c>
      <c r="F17" s="188"/>
      <c r="G17" s="188"/>
      <c r="H17" s="189"/>
      <c r="K17" t="s">
        <v>68</v>
      </c>
      <c r="L17">
        <f t="shared" si="0"/>
        <v>10</v>
      </c>
    </row>
    <row r="18" spans="1:12" s="28" customFormat="1" ht="28.5" customHeight="1">
      <c r="A18" s="173" t="s">
        <v>41</v>
      </c>
      <c r="B18" s="175" t="s">
        <v>47</v>
      </c>
      <c r="C18" s="177" t="s">
        <v>48</v>
      </c>
      <c r="D18" s="183" t="s">
        <v>50</v>
      </c>
      <c r="E18" s="173" t="s">
        <v>41</v>
      </c>
      <c r="F18" s="175" t="s">
        <v>47</v>
      </c>
      <c r="G18" s="177" t="s">
        <v>49</v>
      </c>
      <c r="H18" s="185" t="s">
        <v>51</v>
      </c>
      <c r="K18" t="s">
        <v>82</v>
      </c>
      <c r="L18">
        <f t="shared" si="0"/>
        <v>11</v>
      </c>
    </row>
    <row r="19" spans="1:12" s="28" customFormat="1" ht="28.5" customHeight="1" thickBot="1">
      <c r="A19" s="174"/>
      <c r="B19" s="176"/>
      <c r="C19" s="176"/>
      <c r="D19" s="184"/>
      <c r="E19" s="174"/>
      <c r="F19" s="176"/>
      <c r="G19" s="176"/>
      <c r="H19" s="186"/>
      <c r="K19" t="s">
        <v>83</v>
      </c>
      <c r="L19">
        <f t="shared" si="0"/>
        <v>12</v>
      </c>
    </row>
    <row r="20" spans="1:12" s="28" customFormat="1" ht="28.5" customHeight="1">
      <c r="A20" s="31">
        <v>1</v>
      </c>
      <c r="B20" s="32"/>
      <c r="C20" s="33"/>
      <c r="D20" s="34"/>
      <c r="E20" s="31">
        <v>1</v>
      </c>
      <c r="F20" s="41"/>
      <c r="G20" s="42"/>
      <c r="H20" s="47"/>
      <c r="K20" t="s">
        <v>84</v>
      </c>
      <c r="L20">
        <f t="shared" si="0"/>
        <v>13</v>
      </c>
    </row>
    <row r="21" spans="1:12" s="28" customFormat="1" ht="28.5" customHeight="1">
      <c r="A21" s="31">
        <v>2</v>
      </c>
      <c r="B21" s="35"/>
      <c r="C21" s="36"/>
      <c r="D21" s="34"/>
      <c r="E21" s="31">
        <v>2</v>
      </c>
      <c r="F21" s="43"/>
      <c r="G21" s="44"/>
      <c r="H21" s="47"/>
      <c r="K21" t="s">
        <v>86</v>
      </c>
      <c r="L21">
        <f t="shared" si="0"/>
        <v>14</v>
      </c>
    </row>
    <row r="22" spans="1:12" s="28" customFormat="1" ht="28.5" customHeight="1">
      <c r="A22" s="31">
        <v>3</v>
      </c>
      <c r="B22" s="35" t="s">
        <v>42</v>
      </c>
      <c r="C22" s="36"/>
      <c r="D22" s="34"/>
      <c r="E22" s="31">
        <v>3</v>
      </c>
      <c r="F22" s="43" t="s">
        <v>42</v>
      </c>
      <c r="G22" s="44"/>
      <c r="H22" s="47"/>
      <c r="K22" t="s">
        <v>85</v>
      </c>
      <c r="L22">
        <f t="shared" si="0"/>
        <v>15</v>
      </c>
    </row>
    <row r="23" spans="1:12" s="28" customFormat="1" ht="28.5" customHeight="1">
      <c r="A23" s="31">
        <v>4</v>
      </c>
      <c r="B23" s="35" t="s">
        <v>42</v>
      </c>
      <c r="C23" s="36"/>
      <c r="D23" s="34"/>
      <c r="E23" s="31">
        <v>4</v>
      </c>
      <c r="F23" s="43" t="s">
        <v>42</v>
      </c>
      <c r="G23" s="44"/>
      <c r="H23" s="47"/>
      <c r="K23" t="s">
        <v>87</v>
      </c>
      <c r="L23">
        <f t="shared" si="0"/>
        <v>16</v>
      </c>
    </row>
    <row r="24" spans="1:12" s="28" customFormat="1" ht="28.5" customHeight="1">
      <c r="A24" s="31">
        <v>5</v>
      </c>
      <c r="B24" s="35" t="s">
        <v>42</v>
      </c>
      <c r="C24" s="36"/>
      <c r="D24" s="34"/>
      <c r="E24" s="31">
        <v>5</v>
      </c>
      <c r="F24" s="43" t="s">
        <v>42</v>
      </c>
      <c r="G24" s="44"/>
      <c r="H24" s="47"/>
      <c r="K24" t="s">
        <v>88</v>
      </c>
      <c r="L24">
        <f t="shared" si="0"/>
        <v>17</v>
      </c>
    </row>
    <row r="25" spans="1:12" s="28" customFormat="1" ht="28.5" customHeight="1">
      <c r="A25" s="31">
        <v>6</v>
      </c>
      <c r="B25" s="35" t="s">
        <v>42</v>
      </c>
      <c r="C25" s="36"/>
      <c r="D25" s="34"/>
      <c r="E25" s="31">
        <v>6</v>
      </c>
      <c r="F25" s="43" t="s">
        <v>42</v>
      </c>
      <c r="G25" s="44"/>
      <c r="H25" s="47"/>
      <c r="K25" t="s">
        <v>89</v>
      </c>
      <c r="L25">
        <f t="shared" si="0"/>
        <v>18</v>
      </c>
    </row>
    <row r="26" spans="1:12" s="28" customFormat="1" ht="28.5" customHeight="1" thickBot="1">
      <c r="A26" s="48">
        <v>7</v>
      </c>
      <c r="B26" s="37" t="s">
        <v>42</v>
      </c>
      <c r="C26" s="38"/>
      <c r="D26" s="49"/>
      <c r="E26" s="48">
        <v>7</v>
      </c>
      <c r="F26" s="45" t="s">
        <v>42</v>
      </c>
      <c r="G26" s="46"/>
      <c r="H26" s="50"/>
      <c r="K26" t="s">
        <v>91</v>
      </c>
      <c r="L26">
        <f t="shared" si="0"/>
        <v>19</v>
      </c>
    </row>
    <row r="27" spans="1:12" s="28" customFormat="1" ht="14.25">
      <c r="F27" s="39"/>
      <c r="G27" s="40"/>
      <c r="H27" s="40"/>
    </row>
    <row r="28" spans="1:12"/>
    <row r="29" spans="1:12">
      <c r="I29"/>
    </row>
    <row r="30" spans="1:12"/>
    <row r="31" spans="1:12"/>
    <row r="32" spans="1:12"/>
    <row r="33" spans="1:8"/>
    <row r="34" spans="1:8"/>
    <row r="35" spans="1:8"/>
    <row r="36" spans="1:8"/>
    <row r="37" spans="1:8">
      <c r="A37" s="54"/>
      <c r="B37" s="54"/>
      <c r="C37" s="54"/>
      <c r="D37" s="54"/>
      <c r="E37" s="54"/>
      <c r="F37" s="54"/>
      <c r="G37" s="54"/>
      <c r="H37" s="54"/>
    </row>
    <row r="38" spans="1:8">
      <c r="A38" s="58"/>
      <c r="B38" s="58"/>
      <c r="C38" s="58"/>
      <c r="D38" s="58"/>
      <c r="E38" s="58"/>
      <c r="F38" s="58"/>
      <c r="G38" s="58"/>
      <c r="H38" s="58"/>
    </row>
    <row r="39" spans="1:8" customFormat="1" ht="15.75" customHeight="1">
      <c r="A39" s="115" t="s">
        <v>97</v>
      </c>
      <c r="B39" s="18"/>
      <c r="C39" s="18"/>
      <c r="D39" s="18"/>
      <c r="E39" s="18"/>
      <c r="F39" s="18"/>
      <c r="G39" s="18"/>
      <c r="H39" s="18"/>
    </row>
    <row r="40" spans="1:8" customFormat="1" ht="15.75" customHeight="1">
      <c r="A40" s="114" t="s">
        <v>98</v>
      </c>
      <c r="B40" s="12"/>
      <c r="D40" t="s">
        <v>73</v>
      </c>
    </row>
    <row r="41" spans="1:8"/>
    <row r="42" spans="1:8"/>
    <row r="43" spans="1:8"/>
    <row r="44" spans="1:8"/>
    <row r="45" spans="1:8"/>
    <row r="46" spans="1:8"/>
    <row r="47" spans="1:8"/>
    <row r="48" spans="1:8"/>
    <row r="49"/>
    <row r="50"/>
    <row r="51"/>
    <row r="52"/>
    <row r="53"/>
    <row r="54"/>
    <row r="55"/>
    <row r="56"/>
    <row r="57"/>
    <row r="58"/>
    <row r="59"/>
    <row r="60"/>
    <row r="61"/>
    <row r="62"/>
    <row r="63"/>
    <row r="64"/>
    <row r="65"/>
    <row r="66"/>
    <row r="67"/>
    <row r="68"/>
    <row r="69"/>
    <row r="70"/>
    <row r="71"/>
  </sheetData>
  <mergeCells count="26">
    <mergeCell ref="A18:A19"/>
    <mergeCell ref="B18:B19"/>
    <mergeCell ref="C18:C19"/>
    <mergeCell ref="A17:D17"/>
    <mergeCell ref="A1:H1"/>
    <mergeCell ref="A3:H3"/>
    <mergeCell ref="C7:D7"/>
    <mergeCell ref="E18:E19"/>
    <mergeCell ref="D18:D19"/>
    <mergeCell ref="F18:F19"/>
    <mergeCell ref="G18:G19"/>
    <mergeCell ref="H18:H19"/>
    <mergeCell ref="E17:H17"/>
    <mergeCell ref="XEF8:XEG8"/>
    <mergeCell ref="A16:B16"/>
    <mergeCell ref="A15:B15"/>
    <mergeCell ref="A14:B14"/>
    <mergeCell ref="G7:G8"/>
    <mergeCell ref="A7:B7"/>
    <mergeCell ref="E14:F14"/>
    <mergeCell ref="E15:F15"/>
    <mergeCell ref="E16:F16"/>
    <mergeCell ref="A13:C13"/>
    <mergeCell ref="E13:G13"/>
    <mergeCell ref="A8:B9"/>
    <mergeCell ref="E7:F7"/>
  </mergeCells>
  <phoneticPr fontId="2"/>
  <conditionalFormatting sqref="G7">
    <cfRule type="containsErrors" dxfId="0" priority="1">
      <formula>ISERROR(G7)</formula>
    </cfRule>
  </conditionalFormatting>
  <dataValidations count="10">
    <dataValidation imeMode="on" allowBlank="1" showInputMessage="1" showErrorMessage="1" sqref="B20:B26 F20:F26"/>
    <dataValidation type="list" allowBlank="1" showInputMessage="1" showErrorMessage="1" sqref="D20:D26 H20:H26">
      <formula1>"◎"</formula1>
    </dataValidation>
    <dataValidation type="list" allowBlank="1" showInputMessage="1" showErrorMessage="1" sqref="E7">
      <formula1>"中学校,義務教育学校,中等教育学校"</formula1>
    </dataValidation>
    <dataValidation allowBlank="1" showInputMessage="1" showErrorMessage="1" prompt="西胆振中体連事務局に申請済の外部コーチを団体戦のコーチとして登録することができます。外部コーチは、団体戦男女別に各１名登録することができます。登録する外部コーチは男女で重複することが可能です。" sqref="C15 G15"/>
    <dataValidation type="list" allowBlank="1" showInputMessage="1" showErrorMessage="1" sqref="XEH8:XFD8">
      <formula1>"あり,なし"</formula1>
    </dataValidation>
    <dataValidation type="list" allowBlank="1" showInputMessage="1" showErrorMessage="1" sqref="D8:D9">
      <formula1>"○"</formula1>
    </dataValidation>
    <dataValidation allowBlank="1" showInputMessage="1" showErrorMessage="1" prompt="監督登録をする教員名を入力してください。" sqref="C14 G14"/>
    <dataValidation allowBlank="1" showInputMessage="1" showErrorMessage="1" prompt="マネージャーは、生徒もしくは教員を登録することが可能です。_x000a_生徒をマネージャーとして登録する場合は、氏名の後に（生徒）と入力してください。" sqref="G16 C16"/>
    <dataValidation imeMode="fullKatakana" allowBlank="1" showInputMessage="1" showErrorMessage="1" sqref="G20:G26 C20:C26"/>
    <dataValidation type="list" allowBlank="1" showInputMessage="1" showErrorMessage="1" sqref="C7:D7">
      <formula1>$K$8:$K$26</formula1>
    </dataValidation>
  </dataValidations>
  <pageMargins left="0.70866141732283472" right="0.70866141732283472" top="0.74803149606299213" bottom="0.74803149606299213" header="0.31496062992125984" footer="0.31496062992125984"/>
  <pageSetup paperSize="9"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①基本データ</vt:lpstr>
      <vt:lpstr>②個人戦申込</vt:lpstr>
      <vt:lpstr>③団体戦申込</vt:lpstr>
      <vt:lpstr>①基本データ!Print_Area</vt:lpstr>
      <vt:lpstr>②個人戦申込!Print_Area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munekatas</cp:lastModifiedBy>
  <cp:lastPrinted>2020-10-05T23:08:17Z</cp:lastPrinted>
  <dcterms:created xsi:type="dcterms:W3CDTF">2018-03-31T23:03:24Z</dcterms:created>
  <dcterms:modified xsi:type="dcterms:W3CDTF">2020-10-05T23:09:34Z</dcterms:modified>
</cp:coreProperties>
</file>